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2"/>
  </bookViews>
  <sheets>
    <sheet name="2.技术需求及数量表" sheetId="18" r:id="rId1"/>
    <sheet name="3.技术需求偏离表(格式)" sheetId="22" r:id="rId2"/>
    <sheet name="4.分项报价表(格式)" sheetId="24" r:id="rId3"/>
  </sheets>
  <definedNames>
    <definedName name="_xlnm._FilterDatabase" localSheetId="1" hidden="1">'3.技术需求偏离表(格式)'!$A$2:$K$10</definedName>
    <definedName name="_xlnm._FilterDatabase" localSheetId="0" hidden="1">'2.技术需求及数量表'!$A$3:$N$11</definedName>
    <definedName name="_xlnm._FilterDatabase" localSheetId="2" hidden="1">'4.分项报价表(格式)'!$A$3:$O$40</definedName>
    <definedName name="_xlnm.Print_Titles" localSheetId="0">'2.技术需求及数量表'!$1:$1</definedName>
    <definedName name="_xlnm.Print_Titles" localSheetId="1">'3.技术需求偏离表(格式)'!$2:$2</definedName>
    <definedName name="_xlnm.Print_Titles" localSheetId="2">'4.分项报价表(格式)'!$3:$3</definedName>
  </definedNames>
  <calcPr calcId="144525"/>
</workbook>
</file>

<file path=xl/sharedStrings.xml><?xml version="1.0" encoding="utf-8"?>
<sst xmlns="http://schemas.openxmlformats.org/spreadsheetml/2006/main" count="63">
  <si>
    <t>附件2：技术需求及数量表（2018年票务设备）</t>
  </si>
  <si>
    <t>序
号</t>
  </si>
  <si>
    <t>计划序号</t>
  </si>
  <si>
    <t>货物名称</t>
  </si>
  <si>
    <t>性能参数要求</t>
  </si>
  <si>
    <t>参考品牌及型号</t>
  </si>
  <si>
    <t>单位</t>
  </si>
  <si>
    <t>1号线</t>
  </si>
  <si>
    <t>2号线</t>
  </si>
  <si>
    <t>3号线</t>
  </si>
  <si>
    <t>总数量</t>
  </si>
  <si>
    <t>备注</t>
  </si>
  <si>
    <t>数量</t>
  </si>
  <si>
    <t>201803-148</t>
  </si>
  <si>
    <t>车票清点机
（票币清点机、
计数机）</t>
  </si>
  <si>
    <r>
      <rPr>
        <sz val="8"/>
        <color theme="1"/>
        <rFont val="宋体"/>
        <charset val="134"/>
        <scheme val="minor"/>
      </rPr>
      <t>具备喂票、甩票分离设计,采用双转盘或履带加转盘等方式，可清点可分选相应数量Token车票。
币斗容量：≥2700枚（以直径30mm,厚度2mm的Token计）或≥4000枚（以人民币1元硬币计）
清点速度：≥1300枚/分钟（以直径30mm,厚度2mm的Token计）或≥1500枚/分钟（以人民币1元硬币计）
车票直径：约14~34（mm）
车票厚度约：0.8~3.8（mm）
显示屏七位数码管显示: 0~9999999
计数方式：连续计数和预置数计数 
其它：（1）、每一台清点机器需配</t>
    </r>
    <r>
      <rPr>
        <b/>
        <sz val="8"/>
        <color theme="1"/>
        <rFont val="宋体"/>
        <charset val="134"/>
        <scheme val="minor"/>
      </rPr>
      <t>4个铁架操作平台</t>
    </r>
    <r>
      <rPr>
        <b/>
        <sz val="8"/>
        <rFont val="宋体"/>
        <charset val="134"/>
      </rPr>
      <t>(附参考图）</t>
    </r>
    <r>
      <rPr>
        <sz val="8"/>
        <rFont val="宋体"/>
        <charset val="134"/>
        <scheme val="minor"/>
      </rPr>
      <t>，支架规格尺寸：铁质，订制品，各处厚度≥2mm。上托盘长约43cm，宽约26cm，深约2cm；底座宽约43cm，长约26cm，深约2cm，承重≥25kg；布袋上托圈直径约16cm，下托盘直径约20cm；总高约40cm。
（2）、</t>
    </r>
    <r>
      <rPr>
        <sz val="8"/>
        <rFont val="宋体"/>
        <charset val="134"/>
      </rPr>
      <t>需配送到南宁地铁3号线各站点，搬运到指定位置</t>
    </r>
    <r>
      <rPr>
        <sz val="8"/>
        <rFont val="宋体"/>
        <charset val="134"/>
        <scheme val="minor"/>
      </rPr>
      <t xml:space="preserve">
（3）、供应商负责安装调试及1年客户端现场质保维修服务</t>
    </r>
  </si>
  <si>
    <t>科贝、苏州少士</t>
  </si>
  <si>
    <t>台</t>
  </si>
  <si>
    <t>201803-149</t>
  </si>
  <si>
    <t>硬币清点机</t>
  </si>
  <si>
    <r>
      <rPr>
        <sz val="8"/>
        <color theme="1"/>
        <rFont val="宋体"/>
        <charset val="134"/>
        <scheme val="minor"/>
      </rPr>
      <t>载币盘容量：≥4000枚
分拣速度：≥1500枚/分钟（以人民币1元硬币计）
分拣硬币直径：14~34mm
分拣硬币厚度：0.8~3.8mm
计数币种：≥3种硬盘(应包含人民币一元、五角）
计数方式：连续计数/预置计数
传感器：采用金属传感器计数
其它：（1）、每一台清点机器</t>
    </r>
    <r>
      <rPr>
        <b/>
        <sz val="8"/>
        <color theme="1"/>
        <rFont val="宋体"/>
        <charset val="134"/>
        <scheme val="minor"/>
      </rPr>
      <t>配4个铁架操作平台(附参考图）</t>
    </r>
    <r>
      <rPr>
        <sz val="8"/>
        <color theme="1"/>
        <rFont val="宋体"/>
        <charset val="134"/>
        <scheme val="minor"/>
      </rPr>
      <t>，支架规格尺寸：铁质，订制品，各处厚度≥2mm。上托盘长约43cm，宽约26cm，深约2cm；底座宽约43cm，长约26cm，深约2cm，承重≥25kg；布袋上托圈直径约16cm，下托盘直径约20cm；总高约40cm
（2）、配送到南宁地铁3号线各站点，搬运到指定位置
（3）、负责安装调试及1年客户端现场质保维修服务</t>
    </r>
  </si>
  <si>
    <t>201801-42</t>
  </si>
  <si>
    <t>人民币鉴别仪（点验钞机、点钞机）</t>
  </si>
  <si>
    <t>技术标准：GB16999-2010《人民币鉴别仪通用技术条件》
级别：B类，卧式
适应币种：适应第四套和第五套人民币（包括2015年新版人民币）1-100元纸币点钞和鉴伪
认别功能：具备紫光识别、磁性识别、磁图像识别、安全线特征磁性鉴别、红外检测等防伪功能，同时具有开机故障自检、报警代码显示、异常假币停机、全数预置清点、累加计数、复点功能、面额识别、夹张检测、连张/半张检测等功能
点钞速度：≥1000张/分
喂钞台容量：≥200张，接钞台容量≥200张
计数显示范围:1～9999张
预置显示范围:1～999张
噪音：≤60分贝
消耗功率：≤80W。
连续工作时间：&gt;8小时。
平均无故障时间：&gt;800小时
升级方式：支持在线升级
其他：需配送到南宁地铁1号线各站点，搬运到指定位置；供应商负责安装调试及1年客户端现场质保维修服务</t>
  </si>
  <si>
    <t>康艺、中钞信达、百佳、维融、惠朗</t>
  </si>
  <si>
    <t>201803-147</t>
  </si>
  <si>
    <r>
      <rPr>
        <sz val="8"/>
        <color theme="1"/>
        <rFont val="宋体"/>
        <charset val="134"/>
        <scheme val="minor"/>
      </rPr>
      <t xml:space="preserve">技术标准：符合国家标准GB16999-2010《人民币鉴别仪通用技术条件》
</t>
    </r>
    <r>
      <rPr>
        <b/>
        <sz val="8"/>
        <rFont val="宋体"/>
        <charset val="134"/>
      </rPr>
      <t>级别：A级；</t>
    </r>
    <r>
      <rPr>
        <sz val="8"/>
        <rFont val="宋体"/>
        <charset val="134"/>
        <scheme val="minor"/>
      </rPr>
      <t xml:space="preserve">
适应币种：适应第四套和第五套人民币
鉴别技术（功能）≥9种；
识别能力：版别、套别、券别；
功能状态：智能、清分、合计金额、计数、累加、预置
点钞速度：≥900张/分钟；
冠字号采集速度：≥900张/分钟；
进钞容量：≥200张；
接钞容量：≥200张；
冠字号码误识别率：≤0.03%
漏辨率：≤0.01%；
误辨率：≤0.01%；
显示位数：计数4位、预置数4位、金额6位、冠字号10位
显示屏：TFT真彩显示屏，可直接在设备上查看纸币信息；
同步外显：支持同步外显，能够显示金额、张数及报警信息。含1只外接显示器
电源：AC220V（1±10%）,50Hz（1±5%）
其他：需配送到南宁地铁3号线各站点，搬运到指定位置；供应商负责安装调试及1年客户端现场质保维修服务
</t>
    </r>
  </si>
  <si>
    <t>201803-150</t>
  </si>
  <si>
    <r>
      <rPr>
        <sz val="8"/>
        <color theme="1"/>
        <rFont val="宋体"/>
        <charset val="134"/>
        <scheme val="minor"/>
      </rPr>
      <t>验钞机/仪（</t>
    </r>
    <r>
      <rPr>
        <sz val="8"/>
        <rFont val="宋体"/>
        <charset val="134"/>
      </rPr>
      <t>人民币鉴别仪、语音验钞机</t>
    </r>
    <r>
      <rPr>
        <sz val="8"/>
        <rFont val="宋体"/>
        <charset val="134"/>
        <scheme val="minor"/>
      </rPr>
      <t>）</t>
    </r>
  </si>
  <si>
    <r>
      <rPr>
        <sz val="8"/>
        <color theme="1"/>
        <rFont val="宋体"/>
        <charset val="134"/>
        <scheme val="minor"/>
      </rPr>
      <t xml:space="preserve">执行标准：GB16999-2010《人民币鉴别仪通用技术条件》
鉴伪方式：具备B类以上点验钞机的识别方式
款式：便携式
适用范围：第五套人民币
</t>
    </r>
    <r>
      <rPr>
        <sz val="8"/>
        <rFont val="宋体"/>
        <charset val="134"/>
      </rPr>
      <t>验钞速度：</t>
    </r>
    <r>
      <rPr>
        <sz val="8"/>
        <rFont val="Arial"/>
        <charset val="0"/>
      </rPr>
      <t>≤</t>
    </r>
    <r>
      <rPr>
        <sz val="8"/>
        <rFont val="宋体"/>
        <charset val="134"/>
      </rPr>
      <t>2秒/张</t>
    </r>
    <r>
      <rPr>
        <sz val="8"/>
        <rFont val="宋体"/>
        <charset val="134"/>
        <scheme val="minor"/>
      </rPr>
      <t xml:space="preserve">
显示：二位LED(可显示功能状态及计数)
报警、语音提示功能
接电方式：外接电源，不便插电的情况下可以放置干电池使用
</t>
    </r>
  </si>
  <si>
    <t>维融、康艺、百佳</t>
  </si>
  <si>
    <t>201801-41</t>
  </si>
  <si>
    <t>纸币清分机</t>
  </si>
  <si>
    <t>执行标准：GB16999-2010《人民币鉴别仪通用技术条件》A级标准;
点钞速度：800~1200张/分钟；
清分速度(冠字号码识别)：≥900张/分钟；
正常工作误差： 漏辨率≤0.015％，误辨率≤0.02％，错点率＜0.001％；
冠字号码误识率：≤0.03％；
适用纸币规格：115×50mm~182×90mm；
入钞口容量：约500张（可连续加钞）；
出钞口容量：约200张；
退钞口容量：约100张
其他：需配送到南宁地铁1号线指定站点指定位置；供应商负责安装调试及1年客户端现场质保维修服务</t>
  </si>
  <si>
    <t>康艺、维融、惠朗</t>
  </si>
  <si>
    <t>201801-68
2017ZT01-73
201802-95</t>
  </si>
  <si>
    <t>纸币机清洁液</t>
  </si>
  <si>
    <t>纸币机清洁液
包装规格：1夸脱或者1000ML</t>
  </si>
  <si>
    <t>Miller-Stephenson  Cleaner MS262、
Plastic-Galss-metal Cleaner HC262</t>
  </si>
  <si>
    <t>瓶</t>
  </si>
  <si>
    <t>201801-68
2017ZT01-73</t>
  </si>
  <si>
    <t>201802-95</t>
  </si>
  <si>
    <t>合计</t>
  </si>
  <si>
    <t>/</t>
  </si>
  <si>
    <r>
      <rPr>
        <b/>
        <sz val="10"/>
        <rFont val="宋体"/>
        <charset val="134"/>
        <scheme val="minor"/>
      </rPr>
      <t>附件3：技术需求偏离表</t>
    </r>
    <r>
      <rPr>
        <sz val="8"/>
        <rFont val="宋体"/>
        <charset val="134"/>
        <scheme val="minor"/>
      </rPr>
      <t>（不论有无偏离，均须逐项填写偏离情况）</t>
    </r>
  </si>
  <si>
    <t>序号</t>
  </si>
  <si>
    <t>性能参数要求(一)</t>
  </si>
  <si>
    <t>供货性能参数(二)</t>
  </si>
  <si>
    <t>偏离情况</t>
  </si>
  <si>
    <t>供货品牌及型号(四)</t>
  </si>
  <si>
    <t>1号线计划序号</t>
  </si>
  <si>
    <t>2号线计划序号</t>
  </si>
  <si>
    <t>3号线计划序号</t>
  </si>
  <si>
    <t>注：</t>
  </si>
  <si>
    <t>1.“供货性能参数(二)”高于“性能参数要求(一)”的为正偏离，低于的为负偏离，完全一致的为无偏离。
2.若货物包装（或铭牌）标示名称、包装规格单位等与《技术需求及数量表》存在差异的，在备注栏说明。</t>
  </si>
  <si>
    <r>
      <rPr>
        <b/>
        <sz val="10"/>
        <rFont val="宋体"/>
        <charset val="134"/>
        <scheme val="minor"/>
      </rPr>
      <t>附件4：分项报价表</t>
    </r>
    <r>
      <rPr>
        <sz val="8"/>
        <rFont val="宋体"/>
        <charset val="134"/>
        <scheme val="minor"/>
      </rPr>
      <t>（单价、合价均精确到小数点后两位,</t>
    </r>
    <r>
      <rPr>
        <b/>
        <sz val="8"/>
        <color rgb="FFFF0000"/>
        <rFont val="宋体"/>
        <charset val="134"/>
        <scheme val="minor"/>
      </rPr>
      <t>税率</t>
    </r>
    <r>
      <rPr>
        <b/>
        <u/>
        <sz val="8"/>
        <color rgb="FFFF0000"/>
        <rFont val="宋体"/>
        <charset val="134"/>
        <scheme val="minor"/>
      </rPr>
      <t>**%</t>
    </r>
    <r>
      <rPr>
        <sz val="8"/>
        <rFont val="宋体"/>
        <charset val="134"/>
        <scheme val="minor"/>
      </rPr>
      <t>）</t>
    </r>
  </si>
  <si>
    <t>供货品牌及型号①</t>
  </si>
  <si>
    <t>供货性能参数②</t>
  </si>
  <si>
    <t>单价(元，含税)</t>
  </si>
  <si>
    <r>
      <rPr>
        <sz val="8"/>
        <color theme="1"/>
        <rFont val="宋体"/>
        <charset val="134"/>
        <scheme val="minor"/>
      </rPr>
      <t>合价(</t>
    </r>
    <r>
      <rPr>
        <sz val="8"/>
        <color rgb="FFFF0000"/>
        <rFont val="宋体"/>
        <charset val="134"/>
        <scheme val="minor"/>
      </rPr>
      <t>元，含税</t>
    </r>
    <r>
      <rPr>
        <sz val="8"/>
        <color theme="1"/>
        <rFont val="宋体"/>
        <charset val="134"/>
        <scheme val="minor"/>
      </rPr>
      <t>)</t>
    </r>
  </si>
  <si>
    <r>
      <rPr>
        <sz val="8"/>
        <color theme="1"/>
        <rFont val="宋体"/>
        <charset val="134"/>
        <scheme val="minor"/>
      </rPr>
      <t>合价(</t>
    </r>
    <r>
      <rPr>
        <sz val="8"/>
        <color rgb="FFFF0000"/>
        <rFont val="宋体"/>
        <charset val="134"/>
        <scheme val="minor"/>
      </rPr>
      <t>元，不含税</t>
    </r>
    <r>
      <rPr>
        <sz val="8"/>
        <color theme="1"/>
        <rFont val="宋体"/>
        <charset val="134"/>
        <scheme val="minor"/>
      </rPr>
      <t>)</t>
    </r>
  </si>
  <si>
    <t>合计（总价）：</t>
  </si>
  <si>
    <t>1、“供货品牌及型号①”没有品牌的货物填写“无”。
2、请在表格名称后的括号中标明税率。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</si>
</sst>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);[Red]\(0.00\)"/>
    <numFmt numFmtId="178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0"/>
      <name val="MS Sans Serif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8"/>
      <color rgb="FFFF0000"/>
      <name val="宋体"/>
      <charset val="134"/>
      <scheme val="minor"/>
    </font>
    <font>
      <b/>
      <u/>
      <sz val="8"/>
      <color rgb="FFFF0000"/>
      <name val="宋体"/>
      <charset val="134"/>
      <scheme val="minor"/>
    </font>
    <font>
      <sz val="8"/>
      <color rgb="FFFF0000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sz val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9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Protection="0"/>
    <xf numFmtId="0" fontId="0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Protection="0"/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9" fillId="0" borderId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43" fontId="9" fillId="0" borderId="0" applyProtection="0">
      <alignment vertical="center"/>
    </xf>
    <xf numFmtId="43" fontId="9" fillId="0" borderId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177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center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10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_x005f_x0007_" xfId="21"/>
    <cellStyle name="_ET_STYLE_NoName_00_" xfId="22"/>
    <cellStyle name="常规 12" xfId="23"/>
    <cellStyle name="解释性文本" xfId="24" builtinId="53"/>
    <cellStyle name="标题 1" xfId="25" builtinId="16"/>
    <cellStyle name="标题 2" xfId="26" builtinId="17"/>
    <cellStyle name="0,0_x000d__x000a_NA_x000d__x000a_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常规 8 3" xfId="35"/>
    <cellStyle name="强调文字颜色 2" xfId="36" builtinId="33"/>
    <cellStyle name="链接单元格" xfId="37" builtinId="24"/>
    <cellStyle name="0,0_x000d__x000a_NA_x000d__x000a__工建专业专业固资需求标准" xfId="38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0,0_x005f_x000d__x005f_x000a_NA_x005f_x000d__x005f_x000a_" xfId="48"/>
    <cellStyle name="40% - 强调文字颜色 2" xfId="49" builtinId="35"/>
    <cellStyle name="强调文字颜色 3" xfId="50" builtinId="37"/>
    <cellStyle name="千位分隔[0]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_x0007_" xfId="61"/>
    <cellStyle name="40% - 强调文字颜色 6" xfId="62" builtinId="51"/>
    <cellStyle name="常规 10 2" xfId="63"/>
    <cellStyle name="60% - 强调文字颜色 6" xfId="64" builtinId="52"/>
    <cellStyle name="_x005f_x005f_x005f_x0007_" xfId="65"/>
    <cellStyle name="0,0_x000d__x000a_NA_x000d__x000a_ 2" xfId="66"/>
    <cellStyle name="Jun" xfId="67"/>
    <cellStyle name="常规 11" xfId="68"/>
    <cellStyle name="常规 2" xfId="69"/>
    <cellStyle name="常规 2 2 2" xfId="70"/>
    <cellStyle name="常规 2 2 3" xfId="71"/>
    <cellStyle name="常规 2 3" xfId="72"/>
    <cellStyle name="常规 2 3 2" xfId="73"/>
    <cellStyle name="常规 2 4" xfId="74"/>
    <cellStyle name="常规 3" xfId="75"/>
    <cellStyle name="常规 3 2" xfId="76"/>
    <cellStyle name="常规 3 2 2" xfId="77"/>
    <cellStyle name="常规 3 3" xfId="78"/>
    <cellStyle name="常规 3_2013年度定额及配置标准集中修编表格" xfId="79"/>
    <cellStyle name="常规 4" xfId="80"/>
    <cellStyle name="常规 4 2" xfId="81"/>
    <cellStyle name="常规 5" xfId="82"/>
    <cellStyle name="常规 7" xfId="83"/>
    <cellStyle name="常规 8" xfId="84"/>
    <cellStyle name="常规 9" xfId="85"/>
    <cellStyle name="常规 9 2" xfId="86"/>
    <cellStyle name="常规 9 3" xfId="87"/>
    <cellStyle name="常规 98" xfId="88"/>
    <cellStyle name="货币 2" xfId="89"/>
    <cellStyle name="千位分隔 2" xfId="90"/>
    <cellStyle name="千位分隔 2 2" xfId="91"/>
    <cellStyle name="千位分隔 2 4" xfId="92"/>
    <cellStyle name="千位分隔 2 2 2" xfId="93"/>
    <cellStyle name="千位分隔 2 3" xfId="94"/>
    <cellStyle name="千位分隔 3" xfId="95"/>
    <cellStyle name="千位分隔 4" xfId="96"/>
    <cellStyle name="千位分隔 5" xfId="97"/>
    <cellStyle name="千位分隔 6" xfId="98"/>
    <cellStyle name="千位分隔[0] 2 2" xfId="99"/>
    <cellStyle name="样式 1" xfId="100"/>
    <cellStyle name="样式 1 2" xfId="10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41275</xdr:colOff>
      <xdr:row>2</xdr:row>
      <xdr:rowOff>125730</xdr:rowOff>
    </xdr:from>
    <xdr:to>
      <xdr:col>13</xdr:col>
      <xdr:colOff>800100</xdr:colOff>
      <xdr:row>3</xdr:row>
      <xdr:rowOff>857885</xdr:rowOff>
    </xdr:to>
    <xdr:pic>
      <xdr:nvPicPr>
        <xdr:cNvPr id="2" name="Picture 2" descr="C:\Users\DELL\AppData\Roaming\Tencent\Users\382674281\QQ\WinTemp\RichOle\KM8FS_(~~4ER%5P@L3GV]M3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296525" y="563880"/>
          <a:ext cx="758825" cy="88455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59690</xdr:colOff>
      <xdr:row>3</xdr:row>
      <xdr:rowOff>913765</xdr:rowOff>
    </xdr:from>
    <xdr:to>
      <xdr:col>13</xdr:col>
      <xdr:colOff>795655</xdr:colOff>
      <xdr:row>3</xdr:row>
      <xdr:rowOff>2181225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0314940" y="1504315"/>
          <a:ext cx="735965" cy="12674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13</xdr:col>
      <xdr:colOff>41910</xdr:colOff>
      <xdr:row>4</xdr:row>
      <xdr:rowOff>0</xdr:rowOff>
    </xdr:from>
    <xdr:to>
      <xdr:col>13</xdr:col>
      <xdr:colOff>800735</xdr:colOff>
      <xdr:row>4</xdr:row>
      <xdr:rowOff>884555</xdr:rowOff>
    </xdr:to>
    <xdr:pic>
      <xdr:nvPicPr>
        <xdr:cNvPr id="4" name="Picture 2" descr="C:\Users\DELL\AppData\Roaming\Tencent\Users\382674281\QQ\WinTemp\RichOle\KM8FS_(~~4ER%5P@L3GV]M3.pn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297160" y="2952750"/>
          <a:ext cx="758825" cy="88455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41275</xdr:colOff>
      <xdr:row>4</xdr:row>
      <xdr:rowOff>880745</xdr:rowOff>
    </xdr:from>
    <xdr:to>
      <xdr:col>13</xdr:col>
      <xdr:colOff>777240</xdr:colOff>
      <xdr:row>4</xdr:row>
      <xdr:rowOff>2004060</xdr:rowOff>
    </xdr:to>
    <xdr:pic>
      <xdr:nvPicPr>
        <xdr:cNvPr id="5" name="Picture 1"/>
        <xdr:cNvPicPr>
          <a:picLocks noChangeAspect="1" noChangeArrowheads="1"/>
        </xdr:cNvPicPr>
      </xdr:nvPicPr>
      <xdr:blipFill>
        <a:blip r:embed="rId2"/>
        <a:srcRect/>
        <a:stretch>
          <a:fillRect/>
        </a:stretch>
      </xdr:blipFill>
      <xdr:spPr>
        <a:xfrm>
          <a:off x="10296525" y="3833495"/>
          <a:ext cx="735965" cy="11233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54"/>
  <sheetViews>
    <sheetView showGridLines="0" zoomScale="110" zoomScaleNormal="110" workbookViewId="0">
      <selection activeCell="N11" sqref="A1:N11"/>
    </sheetView>
  </sheetViews>
  <sheetFormatPr defaultColWidth="9" defaultRowHeight="10.5"/>
  <cols>
    <col min="1" max="1" width="2.95" style="3" customWidth="1"/>
    <col min="2" max="2" width="8.96666666666667" style="3" customWidth="1"/>
    <col min="3" max="3" width="10.3333333333333" style="3" customWidth="1"/>
    <col min="4" max="4" width="54.0833333333333" style="4" customWidth="1"/>
    <col min="5" max="5" width="10.3333333333333" style="3" customWidth="1"/>
    <col min="6" max="6" width="4.625" style="3" customWidth="1"/>
    <col min="7" max="7" width="9.53333333333333" style="3" customWidth="1"/>
    <col min="8" max="8" width="3.525" style="3" customWidth="1"/>
    <col min="9" max="9" width="9.09166666666667" style="3" customWidth="1"/>
    <col min="10" max="10" width="3.40833333333333" style="3" customWidth="1"/>
    <col min="11" max="11" width="7.875" style="3" customWidth="1"/>
    <col min="12" max="12" width="4.625" style="3" customWidth="1"/>
    <col min="13" max="13" width="5.23333333333333" style="3" customWidth="1"/>
    <col min="14" max="14" width="10.625" style="4" customWidth="1"/>
    <col min="15" max="16384" width="9" style="7"/>
  </cols>
  <sheetData>
    <row r="1" ht="19.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15" customHeight="1" spans="1:1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/>
      <c r="I2" s="11" t="s">
        <v>8</v>
      </c>
      <c r="J2" s="12"/>
      <c r="K2" s="11" t="s">
        <v>9</v>
      </c>
      <c r="L2" s="12"/>
      <c r="M2" s="10" t="s">
        <v>10</v>
      </c>
      <c r="N2" s="10" t="s">
        <v>11</v>
      </c>
    </row>
    <row r="3" s="1" customFormat="1" ht="12" customHeight="1" spans="1:14">
      <c r="A3" s="13"/>
      <c r="B3" s="13"/>
      <c r="C3" s="13"/>
      <c r="D3" s="13"/>
      <c r="E3" s="13"/>
      <c r="F3" s="13"/>
      <c r="G3" s="14" t="s">
        <v>2</v>
      </c>
      <c r="H3" s="14" t="s">
        <v>12</v>
      </c>
      <c r="I3" s="14" t="s">
        <v>2</v>
      </c>
      <c r="J3" s="14" t="s">
        <v>12</v>
      </c>
      <c r="K3" s="14" t="s">
        <v>2</v>
      </c>
      <c r="L3" s="14" t="s">
        <v>12</v>
      </c>
      <c r="M3" s="13"/>
      <c r="N3" s="13"/>
    </row>
    <row r="4" s="2" customFormat="1" ht="186" customHeight="1" spans="1:14">
      <c r="A4" s="15">
        <v>1</v>
      </c>
      <c r="B4" s="14" t="s">
        <v>13</v>
      </c>
      <c r="C4" s="14" t="s">
        <v>14</v>
      </c>
      <c r="D4" s="15" t="s">
        <v>15</v>
      </c>
      <c r="E4" s="14" t="s">
        <v>16</v>
      </c>
      <c r="F4" s="45" t="s">
        <v>17</v>
      </c>
      <c r="G4" s="14"/>
      <c r="H4" s="14"/>
      <c r="I4" s="14"/>
      <c r="J4" s="14"/>
      <c r="K4" s="48" t="s">
        <v>13</v>
      </c>
      <c r="L4" s="48">
        <v>22</v>
      </c>
      <c r="M4" s="14">
        <v>22</v>
      </c>
      <c r="N4" s="49"/>
    </row>
    <row r="5" s="2" customFormat="1" ht="165" customHeight="1" spans="1:14">
      <c r="A5" s="15">
        <v>2</v>
      </c>
      <c r="B5" s="14" t="s">
        <v>18</v>
      </c>
      <c r="C5" s="14" t="s">
        <v>19</v>
      </c>
      <c r="D5" s="15" t="s">
        <v>20</v>
      </c>
      <c r="E5" s="14" t="s">
        <v>16</v>
      </c>
      <c r="F5" s="45" t="s">
        <v>17</v>
      </c>
      <c r="G5" s="14"/>
      <c r="H5" s="14"/>
      <c r="I5" s="14"/>
      <c r="J5" s="14"/>
      <c r="K5" s="48" t="s">
        <v>18</v>
      </c>
      <c r="L5" s="48">
        <v>22</v>
      </c>
      <c r="M5" s="14">
        <v>22</v>
      </c>
      <c r="N5" s="15"/>
    </row>
    <row r="6" s="2" customFormat="1" ht="195" customHeight="1" spans="1:14">
      <c r="A6" s="15">
        <v>3</v>
      </c>
      <c r="B6" s="14" t="s">
        <v>21</v>
      </c>
      <c r="C6" s="14" t="s">
        <v>22</v>
      </c>
      <c r="D6" s="15" t="s">
        <v>23</v>
      </c>
      <c r="E6" s="14" t="s">
        <v>24</v>
      </c>
      <c r="F6" s="45" t="s">
        <v>17</v>
      </c>
      <c r="G6" s="14" t="s">
        <v>21</v>
      </c>
      <c r="H6" s="14">
        <v>10</v>
      </c>
      <c r="I6" s="14"/>
      <c r="J6" s="14"/>
      <c r="K6" s="48"/>
      <c r="L6" s="48"/>
      <c r="M6" s="14">
        <v>10</v>
      </c>
      <c r="N6" s="15"/>
    </row>
    <row r="7" s="2" customFormat="1" ht="220.5" spans="1:14">
      <c r="A7" s="15">
        <v>4</v>
      </c>
      <c r="B7" s="14" t="s">
        <v>25</v>
      </c>
      <c r="C7" s="14" t="s">
        <v>22</v>
      </c>
      <c r="D7" s="15" t="s">
        <v>26</v>
      </c>
      <c r="E7" s="14" t="s">
        <v>24</v>
      </c>
      <c r="F7" s="45" t="s">
        <v>17</v>
      </c>
      <c r="G7" s="14"/>
      <c r="H7" s="14"/>
      <c r="I7" s="14"/>
      <c r="J7" s="14"/>
      <c r="K7" s="48" t="s">
        <v>25</v>
      </c>
      <c r="L7" s="48">
        <v>44</v>
      </c>
      <c r="M7" s="14">
        <v>44</v>
      </c>
      <c r="N7" s="15"/>
    </row>
    <row r="8" s="2" customFormat="1" ht="95.25" spans="1:14">
      <c r="A8" s="15">
        <v>5</v>
      </c>
      <c r="B8" s="14" t="s">
        <v>27</v>
      </c>
      <c r="C8" s="14" t="s">
        <v>28</v>
      </c>
      <c r="D8" s="15" t="s">
        <v>29</v>
      </c>
      <c r="E8" s="14" t="s">
        <v>30</v>
      </c>
      <c r="F8" s="45" t="s">
        <v>17</v>
      </c>
      <c r="G8" s="14"/>
      <c r="H8" s="14"/>
      <c r="I8" s="14"/>
      <c r="J8" s="14"/>
      <c r="K8" s="48" t="s">
        <v>27</v>
      </c>
      <c r="L8" s="48">
        <v>44</v>
      </c>
      <c r="M8" s="14">
        <v>44</v>
      </c>
      <c r="N8" s="15"/>
    </row>
    <row r="9" s="2" customFormat="1" ht="153" customHeight="1" spans="1:14">
      <c r="A9" s="15">
        <v>6</v>
      </c>
      <c r="B9" s="14" t="s">
        <v>31</v>
      </c>
      <c r="C9" s="14" t="s">
        <v>32</v>
      </c>
      <c r="D9" s="15" t="s">
        <v>33</v>
      </c>
      <c r="E9" s="14" t="s">
        <v>34</v>
      </c>
      <c r="F9" s="45" t="s">
        <v>17</v>
      </c>
      <c r="G9" s="14" t="s">
        <v>31</v>
      </c>
      <c r="H9" s="14">
        <v>8</v>
      </c>
      <c r="I9" s="14"/>
      <c r="J9" s="14"/>
      <c r="K9" s="48"/>
      <c r="L9" s="48"/>
      <c r="M9" s="14">
        <v>8</v>
      </c>
      <c r="N9" s="15"/>
    </row>
    <row r="10" s="2" customFormat="1" ht="81" customHeight="1" spans="1:14">
      <c r="A10" s="15">
        <v>7</v>
      </c>
      <c r="B10" s="14" t="s">
        <v>35</v>
      </c>
      <c r="C10" s="14" t="s">
        <v>36</v>
      </c>
      <c r="D10" s="15" t="s">
        <v>37</v>
      </c>
      <c r="E10" s="14" t="s">
        <v>38</v>
      </c>
      <c r="F10" s="14" t="s">
        <v>39</v>
      </c>
      <c r="G10" s="14" t="s">
        <v>40</v>
      </c>
      <c r="H10" s="14">
        <v>80</v>
      </c>
      <c r="I10" s="14" t="s">
        <v>41</v>
      </c>
      <c r="J10" s="14">
        <v>20</v>
      </c>
      <c r="K10" s="48"/>
      <c r="L10" s="48"/>
      <c r="M10" s="14">
        <v>100</v>
      </c>
      <c r="N10" s="15"/>
    </row>
    <row r="11" s="44" customFormat="1" ht="21" customHeight="1" spans="1:14">
      <c r="A11" s="21"/>
      <c r="B11" s="21"/>
      <c r="C11" s="21" t="s">
        <v>42</v>
      </c>
      <c r="D11" s="46"/>
      <c r="E11" s="21"/>
      <c r="F11" s="21" t="s">
        <v>43</v>
      </c>
      <c r="G11" s="21" t="s">
        <v>43</v>
      </c>
      <c r="H11" s="21">
        <f>SUM(H4:H10)</f>
        <v>98</v>
      </c>
      <c r="I11" s="21" t="s">
        <v>43</v>
      </c>
      <c r="J11" s="21">
        <f>SUM(J4:J10)</f>
        <v>20</v>
      </c>
      <c r="K11" s="21" t="s">
        <v>43</v>
      </c>
      <c r="L11" s="21">
        <f>SUM(L4:L10)</f>
        <v>132</v>
      </c>
      <c r="M11" s="50">
        <f>SUM(M4:M10)</f>
        <v>250</v>
      </c>
      <c r="N11" s="46"/>
    </row>
    <row r="12" spans="13:13">
      <c r="M12" s="51"/>
    </row>
    <row r="13" spans="13:13">
      <c r="M13" s="51"/>
    </row>
    <row r="14" spans="13:13">
      <c r="M14" s="51"/>
    </row>
    <row r="15" spans="13:13">
      <c r="M15" s="51"/>
    </row>
    <row r="16" spans="13:13">
      <c r="M16" s="51"/>
    </row>
    <row r="17" spans="13:13">
      <c r="M17" s="51"/>
    </row>
    <row r="18" spans="13:13">
      <c r="M18" s="51"/>
    </row>
    <row r="19" spans="13:13">
      <c r="M19" s="51"/>
    </row>
    <row r="20" spans="1:14">
      <c r="A20" s="7"/>
      <c r="E20" s="47"/>
      <c r="M20" s="51"/>
      <c r="N20" s="7"/>
    </row>
    <row r="21" spans="1:14">
      <c r="A21" s="7"/>
      <c r="M21" s="51"/>
      <c r="N21" s="7"/>
    </row>
    <row r="22" spans="1:14">
      <c r="A22" s="7"/>
      <c r="M22" s="51"/>
      <c r="N22" s="7"/>
    </row>
    <row r="23" spans="1:14">
      <c r="A23" s="7"/>
      <c r="M23" s="51"/>
      <c r="N23" s="7"/>
    </row>
    <row r="24" spans="1:14">
      <c r="A24" s="7"/>
      <c r="M24" s="51"/>
      <c r="N24" s="7"/>
    </row>
    <row r="25" spans="1:14">
      <c r="A25" s="7"/>
      <c r="M25" s="51"/>
      <c r="N25" s="7"/>
    </row>
    <row r="26" spans="1:14">
      <c r="A26" s="7"/>
      <c r="M26" s="51"/>
      <c r="N26" s="7"/>
    </row>
    <row r="27" spans="1:14">
      <c r="A27" s="7"/>
      <c r="M27" s="51"/>
      <c r="N27" s="7"/>
    </row>
    <row r="28" spans="1:14">
      <c r="A28" s="7"/>
      <c r="M28" s="51"/>
      <c r="N28" s="7"/>
    </row>
    <row r="29" spans="1:14">
      <c r="A29" s="7"/>
      <c r="M29" s="51"/>
      <c r="N29" s="7"/>
    </row>
    <row r="30" spans="1:14">
      <c r="A30" s="7"/>
      <c r="M30" s="51"/>
      <c r="N30" s="7"/>
    </row>
    <row r="31" spans="1:14">
      <c r="A31" s="7"/>
      <c r="N31" s="7"/>
    </row>
    <row r="32" spans="1:14">
      <c r="A32" s="7"/>
      <c r="N32" s="7"/>
    </row>
    <row r="33" spans="1:14">
      <c r="A33" s="7"/>
      <c r="N33" s="7"/>
    </row>
    <row r="34" spans="1:14">
      <c r="A34" s="7"/>
      <c r="N34" s="7"/>
    </row>
    <row r="35" spans="1:14">
      <c r="A35" s="7"/>
      <c r="N35" s="7"/>
    </row>
    <row r="36" spans="1:14">
      <c r="A36" s="7"/>
      <c r="D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D37" s="7"/>
      <c r="F37" s="7"/>
      <c r="G37" s="7"/>
      <c r="H37" s="7"/>
      <c r="I37" s="7"/>
      <c r="J37" s="7"/>
      <c r="K37" s="7"/>
      <c r="L37" s="7"/>
      <c r="M37" s="7"/>
      <c r="N37" s="7"/>
    </row>
    <row r="38" spans="1:14">
      <c r="A38" s="7"/>
      <c r="D38" s="7"/>
      <c r="F38" s="7"/>
      <c r="G38" s="7"/>
      <c r="H38" s="7"/>
      <c r="I38" s="7"/>
      <c r="J38" s="7"/>
      <c r="K38" s="7"/>
      <c r="L38" s="7"/>
      <c r="M38" s="7"/>
      <c r="N38" s="7"/>
    </row>
    <row r="39" spans="1:14">
      <c r="A39" s="7"/>
      <c r="D39" s="7"/>
      <c r="F39" s="7"/>
      <c r="G39" s="7"/>
      <c r="H39" s="7"/>
      <c r="I39" s="7"/>
      <c r="J39" s="7"/>
      <c r="K39" s="7"/>
      <c r="L39" s="7"/>
      <c r="M39" s="7"/>
      <c r="N39" s="7"/>
    </row>
    <row r="40" spans="1:14">
      <c r="A40" s="7"/>
      <c r="D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D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7"/>
      <c r="D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7"/>
      <c r="D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7"/>
      <c r="D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7"/>
      <c r="D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7"/>
      <c r="D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7"/>
      <c r="D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7"/>
      <c r="D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A49" s="7"/>
      <c r="D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7"/>
      <c r="D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7"/>
      <c r="D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A52" s="7"/>
      <c r="D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A53" s="7"/>
      <c r="D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7"/>
      <c r="D54" s="7"/>
      <c r="F54" s="7"/>
      <c r="G54" s="7"/>
      <c r="H54" s="7"/>
      <c r="I54" s="7"/>
      <c r="J54" s="7"/>
      <c r="K54" s="7"/>
      <c r="L54" s="7"/>
      <c r="M54" s="7"/>
      <c r="N54" s="7"/>
    </row>
    <row r="55" spans="1:14">
      <c r="A55" s="7"/>
      <c r="D55" s="7"/>
      <c r="F55" s="7"/>
      <c r="G55" s="7"/>
      <c r="H55" s="7"/>
      <c r="I55" s="7"/>
      <c r="J55" s="7"/>
      <c r="K55" s="7"/>
      <c r="L55" s="7"/>
      <c r="M55" s="7"/>
      <c r="N55" s="7"/>
    </row>
    <row r="56" spans="1:14">
      <c r="A56" s="7"/>
      <c r="D56" s="7"/>
      <c r="F56" s="7"/>
      <c r="G56" s="7"/>
      <c r="H56" s="7"/>
      <c r="I56" s="7"/>
      <c r="J56" s="7"/>
      <c r="K56" s="7"/>
      <c r="L56" s="7"/>
      <c r="M56" s="7"/>
      <c r="N56" s="7"/>
    </row>
    <row r="57" spans="1:14">
      <c r="A57" s="7"/>
      <c r="D57" s="7"/>
      <c r="F57" s="7"/>
      <c r="G57" s="7"/>
      <c r="H57" s="7"/>
      <c r="I57" s="7"/>
      <c r="J57" s="7"/>
      <c r="K57" s="7"/>
      <c r="L57" s="7"/>
      <c r="M57" s="7"/>
      <c r="N57" s="7"/>
    </row>
    <row r="58" spans="1:14">
      <c r="A58" s="7"/>
      <c r="D58" s="7"/>
      <c r="F58" s="7"/>
      <c r="G58" s="7"/>
      <c r="H58" s="7"/>
      <c r="I58" s="7"/>
      <c r="J58" s="7"/>
      <c r="K58" s="7"/>
      <c r="L58" s="7"/>
      <c r="M58" s="7"/>
      <c r="N58" s="7"/>
    </row>
    <row r="59" spans="1:14">
      <c r="A59" s="7"/>
      <c r="D59" s="7"/>
      <c r="F59" s="7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D60" s="7"/>
      <c r="F60" s="7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D61" s="7"/>
      <c r="F61" s="7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D62" s="7"/>
      <c r="F62" s="7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D63" s="7"/>
      <c r="F63" s="7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D64" s="7"/>
      <c r="F64" s="7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D65" s="7"/>
      <c r="F65" s="7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D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D67" s="7"/>
      <c r="F67" s="7"/>
      <c r="G67" s="7"/>
      <c r="H67" s="7"/>
      <c r="I67" s="7"/>
      <c r="J67" s="7"/>
      <c r="K67" s="7"/>
      <c r="L67" s="7"/>
      <c r="M67" s="7"/>
      <c r="N67" s="7"/>
    </row>
    <row r="68" spans="1:14">
      <c r="A68" s="7"/>
      <c r="D68" s="7"/>
      <c r="F68" s="7"/>
      <c r="G68" s="7"/>
      <c r="H68" s="7"/>
      <c r="I68" s="7"/>
      <c r="J68" s="7"/>
      <c r="K68" s="7"/>
      <c r="L68" s="7"/>
      <c r="M68" s="7"/>
      <c r="N68" s="7"/>
    </row>
    <row r="69" spans="1:14">
      <c r="A69" s="7"/>
      <c r="D69" s="7"/>
      <c r="F69" s="7"/>
      <c r="G69" s="7"/>
      <c r="H69" s="7"/>
      <c r="I69" s="7"/>
      <c r="J69" s="7"/>
      <c r="K69" s="7"/>
      <c r="L69" s="7"/>
      <c r="M69" s="7"/>
      <c r="N69" s="7"/>
    </row>
    <row r="70" spans="1:14">
      <c r="A70" s="7"/>
      <c r="D70" s="7"/>
      <c r="F70" s="7"/>
      <c r="G70" s="7"/>
      <c r="H70" s="7"/>
      <c r="I70" s="7"/>
      <c r="J70" s="7"/>
      <c r="K70" s="7"/>
      <c r="L70" s="7"/>
      <c r="M70" s="7"/>
      <c r="N70" s="7"/>
    </row>
    <row r="71" spans="1:14">
      <c r="A71" s="7"/>
      <c r="D71" s="7"/>
      <c r="F71" s="7"/>
      <c r="G71" s="7"/>
      <c r="H71" s="7"/>
      <c r="I71" s="7"/>
      <c r="J71" s="7"/>
      <c r="K71" s="7"/>
      <c r="L71" s="7"/>
      <c r="M71" s="7"/>
      <c r="N71" s="7"/>
    </row>
    <row r="72" spans="1:14">
      <c r="A72" s="7"/>
      <c r="D72" s="7"/>
      <c r="F72" s="7"/>
      <c r="G72" s="7"/>
      <c r="H72" s="7"/>
      <c r="I72" s="7"/>
      <c r="J72" s="7"/>
      <c r="K72" s="7"/>
      <c r="L72" s="7"/>
      <c r="M72" s="7"/>
      <c r="N72" s="7"/>
    </row>
    <row r="73" spans="1:14">
      <c r="A73" s="7"/>
      <c r="D73" s="7"/>
      <c r="F73" s="7"/>
      <c r="G73" s="7"/>
      <c r="H73" s="7"/>
      <c r="I73" s="7"/>
      <c r="J73" s="7"/>
      <c r="K73" s="7"/>
      <c r="L73" s="7"/>
      <c r="M73" s="7"/>
      <c r="N73" s="7"/>
    </row>
    <row r="74" spans="1:14">
      <c r="A74" s="7"/>
      <c r="D74" s="7"/>
      <c r="F74" s="7"/>
      <c r="G74" s="7"/>
      <c r="H74" s="7"/>
      <c r="I74" s="7"/>
      <c r="J74" s="7"/>
      <c r="K74" s="7"/>
      <c r="L74" s="7"/>
      <c r="M74" s="7"/>
      <c r="N74" s="7"/>
    </row>
    <row r="75" spans="1:14">
      <c r="A75" s="7"/>
      <c r="D75" s="7"/>
      <c r="F75" s="7"/>
      <c r="G75" s="7"/>
      <c r="H75" s="7"/>
      <c r="I75" s="7"/>
      <c r="J75" s="7"/>
      <c r="K75" s="7"/>
      <c r="L75" s="7"/>
      <c r="M75" s="7"/>
      <c r="N75" s="7"/>
    </row>
    <row r="76" spans="1:14">
      <c r="A76" s="7"/>
      <c r="D76" s="7"/>
      <c r="F76" s="7"/>
      <c r="G76" s="7"/>
      <c r="H76" s="7"/>
      <c r="I76" s="7"/>
      <c r="J76" s="7"/>
      <c r="K76" s="7"/>
      <c r="L76" s="7"/>
      <c r="M76" s="7"/>
      <c r="N76" s="7"/>
    </row>
    <row r="77" spans="1:14">
      <c r="A77" s="7"/>
      <c r="D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A78" s="7"/>
      <c r="D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D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D80" s="7"/>
      <c r="F80" s="7"/>
      <c r="G80" s="7"/>
      <c r="H80" s="7"/>
      <c r="I80" s="7"/>
      <c r="J80" s="7"/>
      <c r="K80" s="7"/>
      <c r="L80" s="7"/>
      <c r="M80" s="7"/>
      <c r="N80" s="7"/>
    </row>
    <row r="81" spans="1:14">
      <c r="A81" s="7"/>
      <c r="D81" s="7"/>
      <c r="F81" s="7"/>
      <c r="G81" s="7"/>
      <c r="H81" s="7"/>
      <c r="I81" s="7"/>
      <c r="J81" s="7"/>
      <c r="K81" s="7"/>
      <c r="L81" s="7"/>
      <c r="M81" s="7"/>
      <c r="N81" s="7"/>
    </row>
    <row r="82" spans="1:14">
      <c r="A82" s="7"/>
      <c r="D82" s="7"/>
      <c r="F82" s="7"/>
      <c r="G82" s="7"/>
      <c r="H82" s="7"/>
      <c r="I82" s="7"/>
      <c r="J82" s="7"/>
      <c r="K82" s="7"/>
      <c r="L82" s="7"/>
      <c r="M82" s="7"/>
      <c r="N82" s="7"/>
    </row>
    <row r="83" spans="1:14">
      <c r="A83" s="7"/>
      <c r="D83" s="7"/>
      <c r="F83" s="7"/>
      <c r="G83" s="7"/>
      <c r="H83" s="7"/>
      <c r="I83" s="7"/>
      <c r="J83" s="7"/>
      <c r="K83" s="7"/>
      <c r="L83" s="7"/>
      <c r="M83" s="7"/>
      <c r="N83" s="7"/>
    </row>
    <row r="84" spans="1:14">
      <c r="A84" s="7"/>
      <c r="D84" s="7"/>
      <c r="F84" s="7"/>
      <c r="G84" s="7"/>
      <c r="H84" s="7"/>
      <c r="I84" s="7"/>
      <c r="J84" s="7"/>
      <c r="K84" s="7"/>
      <c r="L84" s="7"/>
      <c r="M84" s="7"/>
      <c r="N84" s="7"/>
    </row>
    <row r="85" spans="1:14">
      <c r="A85" s="7"/>
      <c r="D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7"/>
      <c r="D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D87" s="7"/>
      <c r="F87" s="7"/>
      <c r="G87" s="7"/>
      <c r="H87" s="7"/>
      <c r="I87" s="7"/>
      <c r="J87" s="7"/>
      <c r="K87" s="7"/>
      <c r="L87" s="7"/>
      <c r="M87" s="7"/>
      <c r="N87" s="7"/>
    </row>
    <row r="88" spans="1:14">
      <c r="A88" s="7"/>
      <c r="D88" s="7"/>
      <c r="F88" s="7"/>
      <c r="G88" s="7"/>
      <c r="H88" s="7"/>
      <c r="I88" s="7"/>
      <c r="J88" s="7"/>
      <c r="K88" s="7"/>
      <c r="L88" s="7"/>
      <c r="M88" s="7"/>
      <c r="N88" s="7"/>
    </row>
    <row r="1815" spans="1:14">
      <c r="A1815" s="7"/>
      <c r="D1815" s="7"/>
      <c r="F1815" s="7"/>
      <c r="G1815" s="7"/>
      <c r="H1815" s="7"/>
      <c r="I1815" s="7"/>
      <c r="J1815" s="7"/>
      <c r="K1815" s="7"/>
      <c r="L1815" s="7"/>
      <c r="M1815" s="7"/>
      <c r="N1815" s="7"/>
    </row>
    <row r="3539" spans="1:14">
      <c r="A3539" s="7"/>
      <c r="D3539" s="7"/>
      <c r="F3539" s="7"/>
      <c r="G3539" s="7"/>
      <c r="H3539" s="7"/>
      <c r="I3539" s="7"/>
      <c r="J3539" s="7"/>
      <c r="K3539" s="7"/>
      <c r="L3539" s="7"/>
      <c r="M3539" s="7"/>
      <c r="N3539" s="7"/>
    </row>
    <row r="3540" spans="1:14">
      <c r="A3540" s="7"/>
      <c r="D3540" s="7"/>
      <c r="F3540" s="7"/>
      <c r="G3540" s="7"/>
      <c r="H3540" s="7"/>
      <c r="I3540" s="7"/>
      <c r="J3540" s="7"/>
      <c r="K3540" s="7"/>
      <c r="L3540" s="7"/>
      <c r="M3540" s="7"/>
      <c r="N3540" s="7"/>
    </row>
    <row r="3541" spans="1:14">
      <c r="A3541" s="7"/>
      <c r="D3541" s="7"/>
      <c r="F3541" s="7"/>
      <c r="G3541" s="7"/>
      <c r="H3541" s="7"/>
      <c r="I3541" s="7"/>
      <c r="J3541" s="7"/>
      <c r="K3541" s="7"/>
      <c r="L3541" s="7"/>
      <c r="M3541" s="7"/>
      <c r="N3541" s="7"/>
    </row>
    <row r="3542" spans="1:14">
      <c r="A3542" s="7"/>
      <c r="D3542" s="7"/>
      <c r="F3542" s="7"/>
      <c r="G3542" s="7"/>
      <c r="H3542" s="7"/>
      <c r="I3542" s="7"/>
      <c r="J3542" s="7"/>
      <c r="K3542" s="7"/>
      <c r="L3542" s="7"/>
      <c r="M3542" s="7"/>
      <c r="N3542" s="7"/>
    </row>
    <row r="3543" spans="1:14">
      <c r="A3543" s="7"/>
      <c r="D3543" s="7"/>
      <c r="F3543" s="7"/>
      <c r="G3543" s="7"/>
      <c r="H3543" s="7"/>
      <c r="I3543" s="7"/>
      <c r="J3543" s="7"/>
      <c r="K3543" s="7"/>
      <c r="L3543" s="7"/>
      <c r="M3543" s="7"/>
      <c r="N3543" s="7"/>
    </row>
    <row r="3544" spans="1:14">
      <c r="A3544" s="7"/>
      <c r="D3544" s="7"/>
      <c r="F3544" s="7"/>
      <c r="G3544" s="7"/>
      <c r="H3544" s="7"/>
      <c r="I3544" s="7"/>
      <c r="J3544" s="7"/>
      <c r="K3544" s="7"/>
      <c r="L3544" s="7"/>
      <c r="M3544" s="7"/>
      <c r="N3544" s="7"/>
    </row>
    <row r="3545" spans="1:14">
      <c r="A3545" s="7"/>
      <c r="D3545" s="7"/>
      <c r="F3545" s="7"/>
      <c r="G3545" s="7"/>
      <c r="H3545" s="7"/>
      <c r="I3545" s="7"/>
      <c r="J3545" s="7"/>
      <c r="K3545" s="7"/>
      <c r="L3545" s="7"/>
      <c r="M3545" s="7"/>
      <c r="N3545" s="7"/>
    </row>
    <row r="3546" spans="1:14">
      <c r="A3546" s="7"/>
      <c r="D3546" s="7"/>
      <c r="F3546" s="7"/>
      <c r="G3546" s="7"/>
      <c r="H3546" s="7"/>
      <c r="I3546" s="7"/>
      <c r="J3546" s="7"/>
      <c r="K3546" s="7"/>
      <c r="L3546" s="7"/>
      <c r="M3546" s="7"/>
      <c r="N3546" s="7"/>
    </row>
    <row r="3547" spans="1:14">
      <c r="A3547" s="7"/>
      <c r="D3547" s="7"/>
      <c r="F3547" s="7"/>
      <c r="G3547" s="7"/>
      <c r="H3547" s="7"/>
      <c r="I3547" s="7"/>
      <c r="J3547" s="7"/>
      <c r="K3547" s="7"/>
      <c r="L3547" s="7"/>
      <c r="M3547" s="7"/>
      <c r="N3547" s="7"/>
    </row>
    <row r="3548" spans="1:14">
      <c r="A3548" s="7"/>
      <c r="D3548" s="7"/>
      <c r="F3548" s="7"/>
      <c r="G3548" s="7"/>
      <c r="H3548" s="7"/>
      <c r="I3548" s="7"/>
      <c r="J3548" s="7"/>
      <c r="K3548" s="7"/>
      <c r="L3548" s="7"/>
      <c r="M3548" s="7"/>
      <c r="N3548" s="7"/>
    </row>
    <row r="3549" spans="1:14">
      <c r="A3549" s="7"/>
      <c r="D3549" s="7"/>
      <c r="F3549" s="7"/>
      <c r="G3549" s="7"/>
      <c r="H3549" s="7"/>
      <c r="I3549" s="7"/>
      <c r="J3549" s="7"/>
      <c r="K3549" s="7"/>
      <c r="L3549" s="7"/>
      <c r="M3549" s="7"/>
      <c r="N3549" s="7"/>
    </row>
    <row r="3550" spans="1:14">
      <c r="A3550" s="7"/>
      <c r="D3550" s="7"/>
      <c r="F3550" s="7"/>
      <c r="G3550" s="7"/>
      <c r="H3550" s="7"/>
      <c r="I3550" s="7"/>
      <c r="J3550" s="7"/>
      <c r="K3550" s="7"/>
      <c r="L3550" s="7"/>
      <c r="M3550" s="7"/>
      <c r="N3550" s="7"/>
    </row>
    <row r="3551" spans="1:14">
      <c r="A3551" s="7"/>
      <c r="D3551" s="7"/>
      <c r="F3551" s="7"/>
      <c r="G3551" s="7"/>
      <c r="H3551" s="7"/>
      <c r="I3551" s="7"/>
      <c r="J3551" s="7"/>
      <c r="K3551" s="7"/>
      <c r="L3551" s="7"/>
      <c r="M3551" s="7"/>
      <c r="N3551" s="7"/>
    </row>
    <row r="3552" spans="1:14">
      <c r="A3552" s="7"/>
      <c r="D3552" s="7"/>
      <c r="F3552" s="7"/>
      <c r="G3552" s="7"/>
      <c r="H3552" s="7"/>
      <c r="I3552" s="7"/>
      <c r="J3552" s="7"/>
      <c r="K3552" s="7"/>
      <c r="L3552" s="7"/>
      <c r="M3552" s="7"/>
      <c r="N3552" s="7"/>
    </row>
    <row r="3553" spans="1:14">
      <c r="A3553" s="7"/>
      <c r="D3553" s="7"/>
      <c r="F3553" s="7"/>
      <c r="G3553" s="7"/>
      <c r="H3553" s="7"/>
      <c r="I3553" s="7"/>
      <c r="J3553" s="7"/>
      <c r="K3553" s="7"/>
      <c r="L3553" s="7"/>
      <c r="M3553" s="7"/>
      <c r="N3553" s="7"/>
    </row>
    <row r="3554" spans="1:14">
      <c r="A3554" s="7"/>
      <c r="D3554" s="7"/>
      <c r="F3554" s="7"/>
      <c r="G3554" s="7"/>
      <c r="H3554" s="7"/>
      <c r="I3554" s="7"/>
      <c r="J3554" s="7"/>
      <c r="K3554" s="7"/>
      <c r="L3554" s="7"/>
      <c r="M3554" s="7"/>
      <c r="N3554" s="7"/>
    </row>
  </sheetData>
  <sheetProtection selectLockedCells="1"/>
  <mergeCells count="12">
    <mergeCell ref="A1:N1"/>
    <mergeCell ref="G2:H2"/>
    <mergeCell ref="I2:J2"/>
    <mergeCell ref="K2:L2"/>
    <mergeCell ref="A2:A3"/>
    <mergeCell ref="B2:B3"/>
    <mergeCell ref="C2:C3"/>
    <mergeCell ref="D2:D3"/>
    <mergeCell ref="E2:E3"/>
    <mergeCell ref="F2:F3"/>
    <mergeCell ref="M2:M3"/>
    <mergeCell ref="N2:N3"/>
  </mergeCells>
  <printOptions horizontalCentered="1"/>
  <pageMargins left="0.235416666666667" right="0.235416666666667" top="0.590277777777778" bottom="0.354166666666667" header="0.235416666666667" footer="0.235416666666667"/>
  <pageSetup paperSize="9" orientation="landscape" horizontalDpi="200" verticalDpi="300"/>
  <headerFooter>
    <oddHeader>&amp;L&amp;G</oddHeader>
    <oddFooter>&amp;C&amp;8第 &amp;P 页/共 &amp;N 页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54"/>
  <sheetViews>
    <sheetView showGridLines="0" showZeros="0" zoomScale="110" zoomScaleNormal="110" topLeftCell="A7" workbookViewId="0">
      <selection activeCell="B10" sqref="A1:K10"/>
    </sheetView>
  </sheetViews>
  <sheetFormatPr defaultColWidth="9" defaultRowHeight="10.5"/>
  <cols>
    <col min="1" max="1" width="4.875" style="34" customWidth="1"/>
    <col min="2" max="2" width="11.475" style="4" customWidth="1"/>
    <col min="3" max="3" width="37.2666666666667" style="4" customWidth="1"/>
    <col min="4" max="4" width="13.2916666666667" style="4" customWidth="1"/>
    <col min="5" max="5" width="8.625" style="4" customWidth="1"/>
    <col min="6" max="6" width="14" style="4" customWidth="1"/>
    <col min="7" max="7" width="15.1083333333333" style="34" customWidth="1"/>
    <col min="8" max="8" width="10.1083333333333" style="34" customWidth="1"/>
    <col min="9" max="9" width="10.6833333333333" style="34" customWidth="1"/>
    <col min="10" max="10" width="11.5" style="34" customWidth="1"/>
    <col min="11" max="11" width="6.35833333333333" style="4" customWidth="1"/>
    <col min="12" max="16384" width="9" style="35"/>
  </cols>
  <sheetData>
    <row r="1" ht="24.75" customHeight="1" spans="1:1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="32" customFormat="1" ht="12" customHeight="1" spans="1:11">
      <c r="A2" s="37" t="s">
        <v>45</v>
      </c>
      <c r="B2" s="14" t="s">
        <v>3</v>
      </c>
      <c r="C2" s="14" t="s">
        <v>46</v>
      </c>
      <c r="D2" s="14" t="s">
        <v>47</v>
      </c>
      <c r="E2" s="14" t="s">
        <v>48</v>
      </c>
      <c r="F2" s="38" t="str">
        <f>'2.技术需求及数量表'!E2&amp;"(三)"</f>
        <v>参考品牌及型号(三)</v>
      </c>
      <c r="G2" s="39" t="s">
        <v>49</v>
      </c>
      <c r="H2" s="14" t="s">
        <v>50</v>
      </c>
      <c r="I2" s="14" t="s">
        <v>51</v>
      </c>
      <c r="J2" s="14" t="s">
        <v>52</v>
      </c>
      <c r="K2" s="14" t="s">
        <v>11</v>
      </c>
    </row>
    <row r="3" s="33" customFormat="1" ht="207" customHeight="1" spans="1:11">
      <c r="A3" s="37">
        <v>1</v>
      </c>
      <c r="B3" s="15" t="str">
        <f>'2.技术需求及数量表'!C4</f>
        <v>车票清点机
（票币清点机、
计数机）</v>
      </c>
      <c r="C3" s="15" t="str">
        <f>'2.技术需求及数量表'!D4</f>
        <v>具备喂票、甩票分离设计,采用双转盘或履带加转盘等方式，可清点可分选相应数量Token车票。
币斗容量：≥2700枚（以直径30mm,厚度2mm的Token计）或≥4000枚（以人民币1元硬币计）
清点速度：≥1300枚/分钟（以直径30mm,厚度2mm的Token计）或≥1500枚/分钟（以人民币1元硬币计）
车票直径：约14~34（mm）
车票厚度约：0.8~3.8（mm）
显示屏七位数码管显示: 0~9999999
计数方式：连续计数和预置数计数 
其它：（1）、每一台清点机器需配4个铁架操作平台(附参考图），支架规格尺寸：铁质，订制品，各处厚度≥2mm。上托盘长约43cm，宽约26cm，深约2cm；底座宽约43cm，长约26cm，深约2cm，承重≥25kg；布袋上托圈直径约16cm，下托盘直径约20cm；总高约40cm。
（2）、需配送到南宁地铁3号线各站点，搬运到指定位置
（3）、供应商负责安装调试及1年客户端现场质保维修服务</v>
      </c>
      <c r="D3" s="16"/>
      <c r="E3" s="16"/>
      <c r="F3" s="15" t="str">
        <f>'2.技术需求及数量表'!E4</f>
        <v>科贝、苏州少士</v>
      </c>
      <c r="G3" s="40"/>
      <c r="H3" s="40">
        <v>0</v>
      </c>
      <c r="I3" s="40">
        <v>0</v>
      </c>
      <c r="J3" s="40" t="s">
        <v>13</v>
      </c>
      <c r="K3" s="43"/>
    </row>
    <row r="4" s="33" customFormat="1" ht="167" customHeight="1" spans="1:11">
      <c r="A4" s="37">
        <v>2</v>
      </c>
      <c r="B4" s="15" t="str">
        <f>'2.技术需求及数量表'!C5</f>
        <v>硬币清点机</v>
      </c>
      <c r="C4" s="15" t="str">
        <f>'2.技术需求及数量表'!D5</f>
        <v>载币盘容量：≥4000枚
分拣速度：≥1500枚/分钟（以人民币1元硬币计）
分拣硬币直径：14~34mm
分拣硬币厚度：0.8~3.8mm
计数币种：≥3种硬盘(应包含人民币一元、五角）
计数方式：连续计数/预置计数
传感器：采用金属传感器计数
其它：（1）、每一台清点机器配4个铁架操作平台(附参考图），支架规格尺寸：铁质，订制品，各处厚度≥2mm。上托盘长约43cm，宽约26cm，深约2cm；底座宽约43cm，长约26cm，深约2cm，承重≥25kg；布袋上托圈直径约16cm，下托盘直径约20cm；总高约40cm
（2）、配送到南宁地铁3号线各站点，搬运到指定位置
（3）、负责安装调试及1年客户端现场质保维修服务</v>
      </c>
      <c r="D4" s="16"/>
      <c r="E4" s="16"/>
      <c r="F4" s="15" t="str">
        <f>'2.技术需求及数量表'!E5</f>
        <v>科贝、苏州少士</v>
      </c>
      <c r="G4" s="40"/>
      <c r="H4" s="40">
        <v>0</v>
      </c>
      <c r="I4" s="40">
        <v>0</v>
      </c>
      <c r="J4" s="40" t="s">
        <v>18</v>
      </c>
      <c r="K4" s="16"/>
    </row>
    <row r="5" s="33" customFormat="1" ht="231" customHeight="1" spans="1:11">
      <c r="A5" s="37">
        <v>3</v>
      </c>
      <c r="B5" s="15" t="str">
        <f>'2.技术需求及数量表'!C6</f>
        <v>人民币鉴别仪（点验钞机、点钞机）</v>
      </c>
      <c r="C5" s="15" t="str">
        <f>'2.技术需求及数量表'!D6</f>
        <v>技术标准：GB16999-2010《人民币鉴别仪通用技术条件》
级别：B类，卧式
适应币种：适应第四套和第五套人民币（包括2015年新版人民币）1-100元纸币点钞和鉴伪
认别功能：具备紫光识别、磁性识别、磁图像识别、安全线特征磁性鉴别、红外检测等防伪功能，同时具有开机故障自检、报警代码显示、异常假币停机、全数预置清点、累加计数、复点功能、面额识别、夹张检测、连张/半张检测等功能
点钞速度：≥1000张/分
喂钞台容量：≥200张，接钞台容量≥200张
计数显示范围:1～9999张
预置显示范围:1～999张
噪音：≤60分贝
消耗功率：≤80W。
连续工作时间：&gt;8小时。
平均无故障时间：&gt;800小时
升级方式：支持在线升级
其他：需配送到南宁地铁1号线各站点，搬运到指定位置；供应商负责安装调试及1年客户端现场质保维修服务</v>
      </c>
      <c r="D5" s="16"/>
      <c r="E5" s="16"/>
      <c r="F5" s="15" t="str">
        <f>'2.技术需求及数量表'!E6</f>
        <v>康艺、中钞信达、百佳、维融、惠朗</v>
      </c>
      <c r="G5" s="40"/>
      <c r="H5" s="40" t="s">
        <v>21</v>
      </c>
      <c r="I5" s="40">
        <v>0</v>
      </c>
      <c r="J5" s="40">
        <v>0</v>
      </c>
      <c r="K5" s="16"/>
    </row>
    <row r="6" s="33" customFormat="1" ht="254" customHeight="1" spans="1:11">
      <c r="A6" s="37">
        <v>4</v>
      </c>
      <c r="B6" s="15" t="str">
        <f>'2.技术需求及数量表'!C7</f>
        <v>人民币鉴别仪（点验钞机、点钞机）</v>
      </c>
      <c r="C6" s="15" t="str">
        <f>'2.技术需求及数量表'!D7</f>
        <v>技术标准：符合国家标准GB16999-2010《人民币鉴别仪通用技术条件》
级别：A级；
适应币种：适应第四套和第五套人民币
鉴别技术（功能）≥9种；
识别能力：版别、套别、券别；
功能状态：智能、清分、合计金额、计数、累加、预置
点钞速度：≥900张/分钟；
冠字号采集速度：≥900张/分钟；
进钞容量：≥200张；
接钞容量：≥200张；
冠字号码误识别率：≤0.03%
漏辨率：≤0.01%；
误辨率：≤0.01%；
显示位数：计数4位、预置数4位、金额6位、冠字号10位
显示屏：TFT真彩显示屏，可直接在设备上查看纸币信息；
同步外显：支持同步外显，能够显示金额、张数及报警信息。含1只外接显示器
电源：AC220V（1±10%）,50Hz（1±5%）
其他：需配送到南宁地铁3号线各站点，搬运到指定位置；供应商负责安装调试及1年客户端现场质保维修服务
</v>
      </c>
      <c r="D6" s="16"/>
      <c r="E6" s="16"/>
      <c r="F6" s="15" t="str">
        <f>'2.技术需求及数量表'!E7</f>
        <v>康艺、中钞信达、百佳、维融、惠朗</v>
      </c>
      <c r="G6" s="40"/>
      <c r="H6" s="40">
        <v>0</v>
      </c>
      <c r="I6" s="40">
        <v>0</v>
      </c>
      <c r="J6" s="40" t="s">
        <v>25</v>
      </c>
      <c r="K6" s="16"/>
    </row>
    <row r="7" s="33" customFormat="1" ht="105" spans="1:11">
      <c r="A7" s="37">
        <v>5</v>
      </c>
      <c r="B7" s="15" t="str">
        <f>'2.技术需求及数量表'!C8</f>
        <v>验钞机/仪（人民币鉴别仪、语音验钞机）</v>
      </c>
      <c r="C7" s="15" t="str">
        <f>'2.技术需求及数量表'!D8</f>
        <v>执行标准：GB16999-2010《人民币鉴别仪通用技术条件》
鉴伪方式：具备B类以上点验钞机的识别方式
款式：便携式
适用范围：第五套人民币
验钞速度：≤2秒/张
显示：二位LED(可显示功能状态及计数)
报警、语音提示功能
接电方式：外接电源，不便插电的情况下可以放置干电池使用
</v>
      </c>
      <c r="D7" s="16"/>
      <c r="E7" s="16"/>
      <c r="F7" s="15" t="str">
        <f>'2.技术需求及数量表'!E8</f>
        <v>维融、康艺、百佳</v>
      </c>
      <c r="G7" s="40"/>
      <c r="H7" s="40">
        <v>0</v>
      </c>
      <c r="I7" s="40">
        <v>0</v>
      </c>
      <c r="J7" s="40" t="s">
        <v>27</v>
      </c>
      <c r="K7" s="16"/>
    </row>
    <row r="8" s="33" customFormat="1" ht="147" spans="1:11">
      <c r="A8" s="37">
        <v>6</v>
      </c>
      <c r="B8" s="15" t="str">
        <f>'2.技术需求及数量表'!C9</f>
        <v>纸币清分机</v>
      </c>
      <c r="C8" s="15" t="str">
        <f>'2.技术需求及数量表'!D9</f>
        <v>执行标准：GB16999-2010《人民币鉴别仪通用技术条件》A级标准;
点钞速度：800~1200张/分钟；
清分速度(冠字号码识别)：≥900张/分钟；
正常工作误差： 漏辨率≤0.015％，误辨率≤0.02％，错点率＜0.001％；
冠字号码误识率：≤0.03％；
适用纸币规格：115×50mm~182×90mm；
入钞口容量：约500张（可连续加钞）；
出钞口容量：约200张；
退钞口容量：约100张
其他：需配送到南宁地铁1号线指定站点指定位置；供应商负责安装调试及1年客户端现场质保维修服务</v>
      </c>
      <c r="D8" s="16"/>
      <c r="E8" s="16"/>
      <c r="F8" s="15" t="str">
        <f>'2.技术需求及数量表'!E9</f>
        <v>康艺、维融、惠朗</v>
      </c>
      <c r="G8" s="40"/>
      <c r="H8" s="40" t="s">
        <v>31</v>
      </c>
      <c r="I8" s="40">
        <v>0</v>
      </c>
      <c r="J8" s="40">
        <v>0</v>
      </c>
      <c r="K8" s="16"/>
    </row>
    <row r="9" s="33" customFormat="1" ht="52.5" spans="1:11">
      <c r="A9" s="37">
        <v>7</v>
      </c>
      <c r="B9" s="15" t="str">
        <f>'2.技术需求及数量表'!C10</f>
        <v>纸币机清洁液</v>
      </c>
      <c r="C9" s="15" t="str">
        <f>'2.技术需求及数量表'!D10</f>
        <v>纸币机清洁液
包装规格：1夸脱或者1000ML</v>
      </c>
      <c r="D9" s="16"/>
      <c r="E9" s="16"/>
      <c r="F9" s="15" t="str">
        <f>'2.技术需求及数量表'!E10</f>
        <v>Miller-Stephenson  Cleaner MS262、
Plastic-Galss-metal Cleaner HC262</v>
      </c>
      <c r="G9" s="40"/>
      <c r="H9" s="41" t="s">
        <v>40</v>
      </c>
      <c r="I9" s="40" t="s">
        <v>41</v>
      </c>
      <c r="J9" s="40">
        <v>0</v>
      </c>
      <c r="K9" s="16"/>
    </row>
    <row r="10" ht="50.25" customHeight="1" spans="1:11">
      <c r="A10" s="42" t="s">
        <v>53</v>
      </c>
      <c r="B10" s="23" t="s">
        <v>54</v>
      </c>
      <c r="C10" s="23"/>
      <c r="D10" s="23"/>
      <c r="E10" s="23"/>
      <c r="F10" s="23"/>
      <c r="G10" s="23"/>
      <c r="H10" s="23"/>
      <c r="I10" s="23"/>
      <c r="J10" s="23"/>
      <c r="K10" s="23"/>
    </row>
    <row r="20" spans="1:11">
      <c r="A20" s="35"/>
      <c r="F20" s="30"/>
      <c r="K20" s="35"/>
    </row>
    <row r="21" spans="1:11">
      <c r="A21" s="35"/>
      <c r="K21" s="35"/>
    </row>
    <row r="22" spans="1:11">
      <c r="A22" s="35"/>
      <c r="K22" s="35"/>
    </row>
    <row r="23" spans="1:11">
      <c r="A23" s="35"/>
      <c r="K23" s="35"/>
    </row>
    <row r="24" spans="1:11">
      <c r="A24" s="35"/>
      <c r="K24" s="35"/>
    </row>
    <row r="25" spans="1:11">
      <c r="A25" s="35"/>
      <c r="K25" s="35"/>
    </row>
    <row r="26" spans="1:11">
      <c r="A26" s="35"/>
      <c r="K26" s="35"/>
    </row>
    <row r="27" spans="1:11">
      <c r="A27" s="35"/>
      <c r="K27" s="35"/>
    </row>
    <row r="28" spans="1:11">
      <c r="A28" s="35"/>
      <c r="K28" s="35"/>
    </row>
    <row r="29" spans="1:11">
      <c r="A29" s="35"/>
      <c r="K29" s="35"/>
    </row>
    <row r="30" spans="1:11">
      <c r="A30" s="35"/>
      <c r="K30" s="35"/>
    </row>
    <row r="31" spans="1:11">
      <c r="A31" s="35"/>
      <c r="K31" s="35"/>
    </row>
    <row r="32" spans="1:11">
      <c r="A32" s="35"/>
      <c r="K32" s="35"/>
    </row>
    <row r="33" spans="1:11">
      <c r="A33" s="35"/>
      <c r="K33" s="35"/>
    </row>
    <row r="34" spans="1:11">
      <c r="A34" s="35"/>
      <c r="K34" s="35"/>
    </row>
    <row r="35" spans="1:11">
      <c r="A35" s="35"/>
      <c r="K35" s="35"/>
    </row>
    <row r="36" spans="1:1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1815" spans="1:11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</row>
    <row r="3539" spans="1:11">
      <c r="A3539" s="35"/>
      <c r="B3539" s="35"/>
      <c r="C3539" s="35"/>
      <c r="D3539" s="35"/>
      <c r="E3539" s="35"/>
      <c r="F3539" s="35"/>
      <c r="G3539" s="35"/>
      <c r="H3539" s="35"/>
      <c r="I3539" s="35"/>
      <c r="J3539" s="35"/>
      <c r="K3539" s="35"/>
    </row>
    <row r="3540" spans="1:11">
      <c r="A3540" s="35"/>
      <c r="B3540" s="35"/>
      <c r="C3540" s="35"/>
      <c r="D3540" s="35"/>
      <c r="E3540" s="35"/>
      <c r="F3540" s="35"/>
      <c r="G3540" s="35"/>
      <c r="H3540" s="35"/>
      <c r="I3540" s="35"/>
      <c r="J3540" s="35"/>
      <c r="K3540" s="35"/>
    </row>
    <row r="3541" spans="1:11">
      <c r="A3541" s="35"/>
      <c r="B3541" s="35"/>
      <c r="C3541" s="35"/>
      <c r="D3541" s="35"/>
      <c r="E3541" s="35"/>
      <c r="F3541" s="35"/>
      <c r="G3541" s="35"/>
      <c r="H3541" s="35"/>
      <c r="I3541" s="35"/>
      <c r="J3541" s="35"/>
      <c r="K3541" s="35"/>
    </row>
    <row r="3542" spans="1:11">
      <c r="A3542" s="35"/>
      <c r="B3542" s="35"/>
      <c r="C3542" s="35"/>
      <c r="D3542" s="35"/>
      <c r="E3542" s="35"/>
      <c r="F3542" s="35"/>
      <c r="G3542" s="35"/>
      <c r="H3542" s="35"/>
      <c r="I3542" s="35"/>
      <c r="J3542" s="35"/>
      <c r="K3542" s="35"/>
    </row>
    <row r="3543" spans="1:11">
      <c r="A3543" s="35"/>
      <c r="B3543" s="35"/>
      <c r="C3543" s="35"/>
      <c r="D3543" s="35"/>
      <c r="E3543" s="35"/>
      <c r="F3543" s="35"/>
      <c r="G3543" s="35"/>
      <c r="H3543" s="35"/>
      <c r="I3543" s="35"/>
      <c r="J3543" s="35"/>
      <c r="K3543" s="35"/>
    </row>
    <row r="3544" spans="1:11">
      <c r="A3544" s="35"/>
      <c r="B3544" s="35"/>
      <c r="C3544" s="35"/>
      <c r="D3544" s="35"/>
      <c r="E3544" s="35"/>
      <c r="F3544" s="35"/>
      <c r="G3544" s="35"/>
      <c r="H3544" s="35"/>
      <c r="I3544" s="35"/>
      <c r="J3544" s="35"/>
      <c r="K3544" s="35"/>
    </row>
    <row r="3545" spans="1:11">
      <c r="A3545" s="35"/>
      <c r="B3545" s="35"/>
      <c r="C3545" s="35"/>
      <c r="D3545" s="35"/>
      <c r="E3545" s="35"/>
      <c r="F3545" s="35"/>
      <c r="G3545" s="35"/>
      <c r="H3545" s="35"/>
      <c r="I3545" s="35"/>
      <c r="J3545" s="35"/>
      <c r="K3545" s="35"/>
    </row>
    <row r="3546" spans="1:11">
      <c r="A3546" s="35"/>
      <c r="B3546" s="35"/>
      <c r="C3546" s="35"/>
      <c r="D3546" s="35"/>
      <c r="E3546" s="35"/>
      <c r="F3546" s="35"/>
      <c r="G3546" s="35"/>
      <c r="H3546" s="35"/>
      <c r="I3546" s="35"/>
      <c r="J3546" s="35"/>
      <c r="K3546" s="35"/>
    </row>
    <row r="3547" spans="1:11">
      <c r="A3547" s="35"/>
      <c r="B3547" s="35"/>
      <c r="C3547" s="35"/>
      <c r="D3547" s="35"/>
      <c r="E3547" s="35"/>
      <c r="F3547" s="35"/>
      <c r="G3547" s="35"/>
      <c r="H3547" s="35"/>
      <c r="I3547" s="35"/>
      <c r="J3547" s="35"/>
      <c r="K3547" s="35"/>
    </row>
    <row r="3548" spans="1:11">
      <c r="A3548" s="35"/>
      <c r="B3548" s="35"/>
      <c r="C3548" s="35"/>
      <c r="D3548" s="35"/>
      <c r="E3548" s="35"/>
      <c r="F3548" s="35"/>
      <c r="G3548" s="35"/>
      <c r="H3548" s="35"/>
      <c r="I3548" s="35"/>
      <c r="J3548" s="35"/>
      <c r="K3548" s="35"/>
    </row>
    <row r="3549" spans="1:11">
      <c r="A3549" s="35"/>
      <c r="B3549" s="35"/>
      <c r="C3549" s="35"/>
      <c r="D3549" s="35"/>
      <c r="E3549" s="35"/>
      <c r="F3549" s="35"/>
      <c r="G3549" s="35"/>
      <c r="H3549" s="35"/>
      <c r="I3549" s="35"/>
      <c r="J3549" s="35"/>
      <c r="K3549" s="35"/>
    </row>
    <row r="3550" spans="1:11">
      <c r="A3550" s="35"/>
      <c r="B3550" s="35"/>
      <c r="C3550" s="35"/>
      <c r="D3550" s="35"/>
      <c r="E3550" s="35"/>
      <c r="F3550" s="35"/>
      <c r="G3550" s="35"/>
      <c r="H3550" s="35"/>
      <c r="I3550" s="35"/>
      <c r="J3550" s="35"/>
      <c r="K3550" s="35"/>
    </row>
    <row r="3551" spans="1:11">
      <c r="A3551" s="35"/>
      <c r="B3551" s="35"/>
      <c r="C3551" s="35"/>
      <c r="D3551" s="35"/>
      <c r="E3551" s="35"/>
      <c r="F3551" s="35"/>
      <c r="G3551" s="35"/>
      <c r="H3551" s="35"/>
      <c r="I3551" s="35"/>
      <c r="J3551" s="35"/>
      <c r="K3551" s="35"/>
    </row>
    <row r="3552" spans="1:11">
      <c r="A3552" s="35"/>
      <c r="B3552" s="35"/>
      <c r="C3552" s="35"/>
      <c r="D3552" s="35"/>
      <c r="E3552" s="35"/>
      <c r="F3552" s="35"/>
      <c r="G3552" s="35"/>
      <c r="H3552" s="35"/>
      <c r="I3552" s="35"/>
      <c r="J3552" s="35"/>
      <c r="K3552" s="35"/>
    </row>
    <row r="3553" spans="1:11">
      <c r="A3553" s="35"/>
      <c r="B3553" s="35"/>
      <c r="C3553" s="35"/>
      <c r="D3553" s="35"/>
      <c r="E3553" s="35"/>
      <c r="F3553" s="35"/>
      <c r="G3553" s="35"/>
      <c r="H3553" s="35"/>
      <c r="I3553" s="35"/>
      <c r="J3553" s="35"/>
      <c r="K3553" s="35"/>
    </row>
    <row r="3554" spans="1:11">
      <c r="A3554" s="35"/>
      <c r="B3554" s="35"/>
      <c r="C3554" s="35"/>
      <c r="D3554" s="35"/>
      <c r="E3554" s="35"/>
      <c r="F3554" s="35"/>
      <c r="G3554" s="35"/>
      <c r="H3554" s="35"/>
      <c r="I3554" s="35"/>
      <c r="J3554" s="35"/>
      <c r="K3554" s="35"/>
    </row>
  </sheetData>
  <sheetProtection selectLockedCells="1"/>
  <autoFilter ref="A2:K10">
    <extLst/>
  </autoFilter>
  <mergeCells count="2">
    <mergeCell ref="A1:K1"/>
    <mergeCell ref="B10:K10"/>
  </mergeCells>
  <printOptions horizontalCentered="1"/>
  <pageMargins left="0.235416666666667" right="0.235416666666667" top="0.393055555555556" bottom="0.354166666666667" header="0.235416666666667" footer="0.235416666666667"/>
  <pageSetup paperSize="9" orientation="landscape" horizontalDpi="200" verticalDpi="300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84"/>
  <sheetViews>
    <sheetView showGridLines="0" showZeros="0" tabSelected="1" zoomScale="110" zoomScaleNormal="110" workbookViewId="0">
      <selection activeCell="H9" sqref="H9"/>
    </sheetView>
  </sheetViews>
  <sheetFormatPr defaultColWidth="9" defaultRowHeight="10.5"/>
  <cols>
    <col min="1" max="1" width="5.125" style="3" customWidth="1"/>
    <col min="2" max="2" width="15.4583333333333" style="4" customWidth="1"/>
    <col min="3" max="3" width="16.4666666666667" style="4" customWidth="1"/>
    <col min="4" max="4" width="28.2916666666667" style="4" customWidth="1"/>
    <col min="5" max="5" width="5" style="4" customWidth="1"/>
    <col min="6" max="6" width="8" style="4" customWidth="1"/>
    <col min="7" max="7" width="5" style="4" customWidth="1"/>
    <col min="8" max="8" width="8" style="4" customWidth="1"/>
    <col min="9" max="9" width="5" style="4" customWidth="1"/>
    <col min="10" max="10" width="6.13333333333333" style="4" customWidth="1"/>
    <col min="11" max="11" width="5.79166666666667" style="4" customWidth="1"/>
    <col min="12" max="12" width="6" style="4" customWidth="1"/>
    <col min="13" max="14" width="8.875" style="5" customWidth="1"/>
    <col min="15" max="15" width="9.875" style="6" customWidth="1"/>
    <col min="16" max="16384" width="9" style="7"/>
  </cols>
  <sheetData>
    <row r="1" ht="24.75" customHeight="1" spans="1:15">
      <c r="A1" s="8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16.5" customHeight="1" spans="1:15">
      <c r="A2" s="10" t="s">
        <v>45</v>
      </c>
      <c r="B2" s="10" t="s">
        <v>3</v>
      </c>
      <c r="C2" s="10" t="s">
        <v>56</v>
      </c>
      <c r="D2" s="10" t="s">
        <v>57</v>
      </c>
      <c r="E2" s="10" t="s">
        <v>6</v>
      </c>
      <c r="F2" s="11" t="s">
        <v>7</v>
      </c>
      <c r="G2" s="12"/>
      <c r="H2" s="11" t="s">
        <v>8</v>
      </c>
      <c r="I2" s="12"/>
      <c r="J2" s="11" t="s">
        <v>9</v>
      </c>
      <c r="K2" s="12"/>
      <c r="L2" s="10" t="s">
        <v>10</v>
      </c>
      <c r="M2" s="24" t="s">
        <v>58</v>
      </c>
      <c r="N2" s="24" t="s">
        <v>59</v>
      </c>
      <c r="O2" s="24" t="s">
        <v>60</v>
      </c>
    </row>
    <row r="3" s="1" customFormat="1" ht="12" customHeight="1" spans="1:15">
      <c r="A3" s="13"/>
      <c r="B3" s="13"/>
      <c r="C3" s="13"/>
      <c r="D3" s="13"/>
      <c r="E3" s="13"/>
      <c r="F3" s="14" t="s">
        <v>2</v>
      </c>
      <c r="G3" s="14" t="s">
        <v>12</v>
      </c>
      <c r="H3" s="14" t="s">
        <v>2</v>
      </c>
      <c r="I3" s="14" t="s">
        <v>12</v>
      </c>
      <c r="J3" s="14" t="s">
        <v>2</v>
      </c>
      <c r="K3" s="14" t="s">
        <v>12</v>
      </c>
      <c r="L3" s="13"/>
      <c r="M3" s="25"/>
      <c r="N3" s="25"/>
      <c r="O3" s="25"/>
    </row>
    <row r="4" s="2" customFormat="1" ht="31.5" spans="1:15">
      <c r="A4" s="14">
        <v>1</v>
      </c>
      <c r="B4" s="15" t="str">
        <f>'2.技术需求及数量表'!C4</f>
        <v>车票清点机
（票币清点机、
计数机）</v>
      </c>
      <c r="C4" s="15"/>
      <c r="D4" s="16"/>
      <c r="E4" s="16"/>
      <c r="F4" s="16"/>
      <c r="G4" s="16"/>
      <c r="H4" s="16"/>
      <c r="I4" s="16"/>
      <c r="J4" s="16"/>
      <c r="K4" s="16"/>
      <c r="L4" s="26">
        <f>G4+I4</f>
        <v>0</v>
      </c>
      <c r="M4" s="27"/>
      <c r="N4" s="27"/>
      <c r="O4" s="28">
        <f>L4*M4</f>
        <v>0</v>
      </c>
    </row>
    <row r="5" s="2" customFormat="1" spans="1:15">
      <c r="A5" s="14">
        <v>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26">
        <f t="shared" ref="L5:L48" si="0">G5+I5</f>
        <v>0</v>
      </c>
      <c r="M5" s="27"/>
      <c r="N5" s="27"/>
      <c r="O5" s="28">
        <f t="shared" ref="O5:O48" si="1">L5*M5</f>
        <v>0</v>
      </c>
    </row>
    <row r="6" s="2" customFormat="1" spans="1:15">
      <c r="A6" s="14">
        <v>3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26">
        <f t="shared" si="0"/>
        <v>0</v>
      </c>
      <c r="M6" s="27"/>
      <c r="N6" s="27"/>
      <c r="O6" s="28">
        <f t="shared" si="1"/>
        <v>0</v>
      </c>
    </row>
    <row r="7" s="2" customFormat="1" spans="1:15">
      <c r="A7" s="14">
        <v>4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26">
        <f t="shared" si="0"/>
        <v>0</v>
      </c>
      <c r="M7" s="27"/>
      <c r="N7" s="27"/>
      <c r="O7" s="28">
        <f t="shared" si="1"/>
        <v>0</v>
      </c>
    </row>
    <row r="8" s="2" customFormat="1" spans="1:15">
      <c r="A8" s="14">
        <v>5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26">
        <f t="shared" si="0"/>
        <v>0</v>
      </c>
      <c r="M8" s="27"/>
      <c r="N8" s="27"/>
      <c r="O8" s="28">
        <f t="shared" si="1"/>
        <v>0</v>
      </c>
    </row>
    <row r="9" s="2" customFormat="1" spans="1:15">
      <c r="A9" s="14">
        <v>6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26">
        <f t="shared" si="0"/>
        <v>0</v>
      </c>
      <c r="M9" s="27"/>
      <c r="N9" s="27"/>
      <c r="O9" s="28">
        <f t="shared" si="1"/>
        <v>0</v>
      </c>
    </row>
    <row r="10" s="2" customFormat="1" spans="1:15">
      <c r="A10" s="14">
        <v>7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26">
        <f t="shared" si="0"/>
        <v>0</v>
      </c>
      <c r="M10" s="27"/>
      <c r="N10" s="27"/>
      <c r="O10" s="28">
        <f t="shared" si="1"/>
        <v>0</v>
      </c>
    </row>
    <row r="11" s="2" customFormat="1" spans="1:15">
      <c r="A11" s="14">
        <v>8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26">
        <f t="shared" si="0"/>
        <v>0</v>
      </c>
      <c r="M11" s="27"/>
      <c r="N11" s="27"/>
      <c r="O11" s="28">
        <f t="shared" si="1"/>
        <v>0</v>
      </c>
    </row>
    <row r="12" s="2" customFormat="1" spans="1:15">
      <c r="A12" s="14">
        <v>9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26">
        <f t="shared" si="0"/>
        <v>0</v>
      </c>
      <c r="M12" s="27"/>
      <c r="N12" s="27"/>
      <c r="O12" s="28">
        <f t="shared" si="1"/>
        <v>0</v>
      </c>
    </row>
    <row r="13" s="2" customFormat="1" spans="1:15">
      <c r="A13" s="14">
        <v>10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26">
        <f t="shared" si="0"/>
        <v>0</v>
      </c>
      <c r="M13" s="27"/>
      <c r="N13" s="27"/>
      <c r="O13" s="28">
        <f t="shared" si="1"/>
        <v>0</v>
      </c>
    </row>
    <row r="14" s="2" customFormat="1" spans="1:15">
      <c r="A14" s="14">
        <v>11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26">
        <f t="shared" si="0"/>
        <v>0</v>
      </c>
      <c r="M14" s="27"/>
      <c r="N14" s="27"/>
      <c r="O14" s="28">
        <f t="shared" si="1"/>
        <v>0</v>
      </c>
    </row>
    <row r="15" s="2" customFormat="1" spans="1:15">
      <c r="A15" s="14">
        <v>12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26">
        <f t="shared" si="0"/>
        <v>0</v>
      </c>
      <c r="M15" s="27"/>
      <c r="N15" s="27"/>
      <c r="O15" s="28">
        <f t="shared" si="1"/>
        <v>0</v>
      </c>
    </row>
    <row r="16" s="2" customFormat="1" spans="1:15">
      <c r="A16" s="14">
        <v>13</v>
      </c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26">
        <f t="shared" si="0"/>
        <v>0</v>
      </c>
      <c r="M16" s="27"/>
      <c r="N16" s="27"/>
      <c r="O16" s="28">
        <f t="shared" si="1"/>
        <v>0</v>
      </c>
    </row>
    <row r="17" s="2" customFormat="1" spans="1:15">
      <c r="A17" s="14">
        <v>14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26">
        <f t="shared" si="0"/>
        <v>0</v>
      </c>
      <c r="M17" s="27"/>
      <c r="N17" s="27"/>
      <c r="O17" s="28">
        <f t="shared" si="1"/>
        <v>0</v>
      </c>
    </row>
    <row r="18" s="2" customFormat="1" spans="1:15">
      <c r="A18" s="14">
        <v>15</v>
      </c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26">
        <f t="shared" si="0"/>
        <v>0</v>
      </c>
      <c r="M18" s="27"/>
      <c r="N18" s="27"/>
      <c r="O18" s="28">
        <f t="shared" si="1"/>
        <v>0</v>
      </c>
    </row>
    <row r="19" s="2" customFormat="1" spans="1:15">
      <c r="A19" s="14">
        <v>16</v>
      </c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26">
        <f t="shared" si="0"/>
        <v>0</v>
      </c>
      <c r="M19" s="27"/>
      <c r="N19" s="27"/>
      <c r="O19" s="28">
        <f t="shared" si="1"/>
        <v>0</v>
      </c>
    </row>
    <row r="20" s="2" customFormat="1" spans="1:15">
      <c r="A20" s="14">
        <v>17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26">
        <f t="shared" si="0"/>
        <v>0</v>
      </c>
      <c r="M20" s="27"/>
      <c r="N20" s="27"/>
      <c r="O20" s="28">
        <f t="shared" si="1"/>
        <v>0</v>
      </c>
    </row>
    <row r="21" s="2" customFormat="1" spans="1:15">
      <c r="A21" s="14">
        <v>18</v>
      </c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26">
        <f t="shared" si="0"/>
        <v>0</v>
      </c>
      <c r="M21" s="27"/>
      <c r="N21" s="27"/>
      <c r="O21" s="28">
        <f t="shared" si="1"/>
        <v>0</v>
      </c>
    </row>
    <row r="22" s="2" customFormat="1" spans="1:15">
      <c r="A22" s="14">
        <v>19</v>
      </c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26">
        <f t="shared" si="0"/>
        <v>0</v>
      </c>
      <c r="M22" s="27"/>
      <c r="N22" s="27"/>
      <c r="O22" s="28">
        <f t="shared" si="1"/>
        <v>0</v>
      </c>
    </row>
    <row r="23" s="2" customFormat="1" spans="1:15">
      <c r="A23" s="14">
        <v>20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26">
        <f t="shared" si="0"/>
        <v>0</v>
      </c>
      <c r="M23" s="27"/>
      <c r="N23" s="27"/>
      <c r="O23" s="28">
        <f t="shared" si="1"/>
        <v>0</v>
      </c>
    </row>
    <row r="24" s="2" customFormat="1" spans="1:15">
      <c r="A24" s="14">
        <v>21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26">
        <f t="shared" si="0"/>
        <v>0</v>
      </c>
      <c r="M24" s="27"/>
      <c r="N24" s="27"/>
      <c r="O24" s="28">
        <f t="shared" si="1"/>
        <v>0</v>
      </c>
    </row>
    <row r="25" s="2" customFormat="1" spans="1:15">
      <c r="A25" s="14">
        <v>22</v>
      </c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26">
        <f t="shared" si="0"/>
        <v>0</v>
      </c>
      <c r="M25" s="27"/>
      <c r="N25" s="27"/>
      <c r="O25" s="28">
        <f t="shared" si="1"/>
        <v>0</v>
      </c>
    </row>
    <row r="26" s="2" customFormat="1" spans="1:15">
      <c r="A26" s="14">
        <v>23</v>
      </c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26">
        <f t="shared" si="0"/>
        <v>0</v>
      </c>
      <c r="M26" s="27"/>
      <c r="N26" s="27"/>
      <c r="O26" s="28">
        <f t="shared" si="1"/>
        <v>0</v>
      </c>
    </row>
    <row r="27" s="2" customFormat="1" spans="1:15">
      <c r="A27" s="14">
        <v>24</v>
      </c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26">
        <f t="shared" si="0"/>
        <v>0</v>
      </c>
      <c r="M27" s="27"/>
      <c r="N27" s="27"/>
      <c r="O27" s="28">
        <f t="shared" si="1"/>
        <v>0</v>
      </c>
    </row>
    <row r="28" s="2" customFormat="1" spans="1:15">
      <c r="A28" s="14">
        <v>25</v>
      </c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26">
        <f t="shared" si="0"/>
        <v>0</v>
      </c>
      <c r="M28" s="27"/>
      <c r="N28" s="27"/>
      <c r="O28" s="28">
        <f t="shared" si="1"/>
        <v>0</v>
      </c>
    </row>
    <row r="29" s="2" customFormat="1" spans="1:15">
      <c r="A29" s="14">
        <v>26</v>
      </c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26">
        <f t="shared" si="0"/>
        <v>0</v>
      </c>
      <c r="M29" s="27"/>
      <c r="N29" s="27"/>
      <c r="O29" s="28">
        <f t="shared" si="1"/>
        <v>0</v>
      </c>
    </row>
    <row r="30" s="2" customFormat="1" spans="1:15">
      <c r="A30" s="14">
        <v>27</v>
      </c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26">
        <f t="shared" si="0"/>
        <v>0</v>
      </c>
      <c r="M30" s="27"/>
      <c r="N30" s="27"/>
      <c r="O30" s="28">
        <f t="shared" si="1"/>
        <v>0</v>
      </c>
    </row>
    <row r="31" s="2" customFormat="1" spans="1:15">
      <c r="A31" s="14">
        <v>28</v>
      </c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26">
        <f t="shared" si="0"/>
        <v>0</v>
      </c>
      <c r="M31" s="27"/>
      <c r="N31" s="27"/>
      <c r="O31" s="28">
        <f t="shared" si="1"/>
        <v>0</v>
      </c>
    </row>
    <row r="32" s="2" customFormat="1" spans="1:15">
      <c r="A32" s="14">
        <v>29</v>
      </c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26">
        <f t="shared" si="0"/>
        <v>0</v>
      </c>
      <c r="M32" s="27"/>
      <c r="N32" s="27"/>
      <c r="O32" s="28">
        <f t="shared" si="1"/>
        <v>0</v>
      </c>
    </row>
    <row r="33" s="2" customFormat="1" spans="1:15">
      <c r="A33" s="14">
        <v>30</v>
      </c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26">
        <f t="shared" si="0"/>
        <v>0</v>
      </c>
      <c r="M33" s="27"/>
      <c r="N33" s="27"/>
      <c r="O33" s="28">
        <f t="shared" si="1"/>
        <v>0</v>
      </c>
    </row>
    <row r="34" s="2" customFormat="1" spans="1:15">
      <c r="A34" s="14">
        <v>31</v>
      </c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26">
        <f t="shared" si="0"/>
        <v>0</v>
      </c>
      <c r="M34" s="27"/>
      <c r="N34" s="27"/>
      <c r="O34" s="28">
        <f t="shared" si="1"/>
        <v>0</v>
      </c>
    </row>
    <row r="35" s="2" customFormat="1" spans="1:15">
      <c r="A35" s="14">
        <v>32</v>
      </c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26">
        <f t="shared" si="0"/>
        <v>0</v>
      </c>
      <c r="M35" s="27"/>
      <c r="N35" s="27"/>
      <c r="O35" s="28">
        <f t="shared" si="1"/>
        <v>0</v>
      </c>
    </row>
    <row r="36" s="2" customFormat="1" spans="1:15">
      <c r="A36" s="14">
        <v>33</v>
      </c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26">
        <f t="shared" si="0"/>
        <v>0</v>
      </c>
      <c r="M36" s="27"/>
      <c r="N36" s="27"/>
      <c r="O36" s="28">
        <f t="shared" si="1"/>
        <v>0</v>
      </c>
    </row>
    <row r="37" s="2" customFormat="1" spans="1:15">
      <c r="A37" s="14">
        <v>34</v>
      </c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26">
        <f t="shared" si="0"/>
        <v>0</v>
      </c>
      <c r="M37" s="27"/>
      <c r="N37" s="27"/>
      <c r="O37" s="28">
        <f t="shared" si="1"/>
        <v>0</v>
      </c>
    </row>
    <row r="38" s="2" customFormat="1" spans="1:15">
      <c r="A38" s="14">
        <v>35</v>
      </c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26">
        <f t="shared" si="0"/>
        <v>0</v>
      </c>
      <c r="M38" s="27"/>
      <c r="N38" s="27"/>
      <c r="O38" s="28">
        <f t="shared" si="1"/>
        <v>0</v>
      </c>
    </row>
    <row r="39" s="2" customFormat="1" ht="24" customHeight="1" spans="1:15">
      <c r="A39" s="17" t="s">
        <v>61</v>
      </c>
      <c r="B39" s="18"/>
      <c r="C39" s="18"/>
      <c r="D39" s="18"/>
      <c r="E39" s="18"/>
      <c r="F39" s="19"/>
      <c r="G39" s="20">
        <f>SUM(G4:G38)</f>
        <v>0</v>
      </c>
      <c r="H39" s="21" t="s">
        <v>43</v>
      </c>
      <c r="I39" s="20">
        <f>SUM(I4:I38)</f>
        <v>0</v>
      </c>
      <c r="J39" s="20"/>
      <c r="K39" s="20"/>
      <c r="L39" s="20">
        <f>SUM(L4:L38)</f>
        <v>0</v>
      </c>
      <c r="M39" s="21" t="s">
        <v>43</v>
      </c>
      <c r="N39" s="29">
        <f>SUM(N4:N38)</f>
        <v>0</v>
      </c>
      <c r="O39" s="29">
        <f>SUM(O4:O38)</f>
        <v>0</v>
      </c>
    </row>
    <row r="40" ht="29" customHeight="1" spans="1:15">
      <c r="A40" s="22" t="s">
        <v>53</v>
      </c>
      <c r="B40" s="23" t="s">
        <v>62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50" spans="1:15">
      <c r="A50" s="7"/>
      <c r="L50" s="30"/>
      <c r="O50" s="31"/>
    </row>
    <row r="51" spans="1:15">
      <c r="A51" s="7"/>
      <c r="O51" s="31"/>
    </row>
    <row r="52" spans="1:15">
      <c r="A52" s="7"/>
      <c r="O52" s="31"/>
    </row>
    <row r="53" spans="1:15">
      <c r="A53" s="7"/>
      <c r="O53" s="31"/>
    </row>
    <row r="54" spans="1:15">
      <c r="A54" s="7"/>
      <c r="O54" s="31"/>
    </row>
    <row r="55" spans="1:15">
      <c r="A55" s="7"/>
      <c r="O55" s="31"/>
    </row>
    <row r="56" spans="1:15">
      <c r="A56" s="7"/>
      <c r="O56" s="31"/>
    </row>
    <row r="57" spans="1:15">
      <c r="A57" s="7"/>
      <c r="O57" s="31"/>
    </row>
    <row r="58" spans="1:15">
      <c r="A58" s="7"/>
      <c r="O58" s="31"/>
    </row>
    <row r="59" spans="1:15">
      <c r="A59" s="7"/>
      <c r="O59" s="31"/>
    </row>
    <row r="60" spans="1:15">
      <c r="A60" s="7"/>
      <c r="O60" s="31"/>
    </row>
    <row r="61" spans="1:15">
      <c r="A61" s="7"/>
      <c r="O61" s="31"/>
    </row>
    <row r="62" spans="1:15">
      <c r="A62" s="7"/>
      <c r="O62" s="31"/>
    </row>
    <row r="63" spans="1:15">
      <c r="A63" s="7"/>
      <c r="O63" s="31"/>
    </row>
    <row r="64" spans="1:15">
      <c r="A64" s="7"/>
      <c r="O64" s="31"/>
    </row>
    <row r="65" spans="1:15">
      <c r="A65" s="7"/>
      <c r="O65" s="31"/>
    </row>
    <row r="66" spans="1: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31"/>
      <c r="N66" s="31"/>
      <c r="O66" s="31"/>
    </row>
    <row r="67" spans="1: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31"/>
      <c r="N67" s="31"/>
      <c r="O67" s="31"/>
    </row>
    <row r="68" spans="1: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31"/>
      <c r="N68" s="31"/>
      <c r="O68" s="31"/>
    </row>
    <row r="69" spans="1: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31"/>
      <c r="N69" s="31"/>
      <c r="O69" s="31"/>
    </row>
    <row r="70" spans="1: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31"/>
      <c r="N70" s="31"/>
      <c r="O70" s="31"/>
    </row>
    <row r="71" spans="1: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31"/>
      <c r="N71" s="31"/>
      <c r="O71" s="31"/>
    </row>
    <row r="72" spans="1: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1"/>
      <c r="N72" s="31"/>
      <c r="O72" s="31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31"/>
      <c r="N73" s="31"/>
      <c r="O73" s="31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31"/>
      <c r="N74" s="31"/>
      <c r="O74" s="31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31"/>
      <c r="N75" s="31"/>
      <c r="O75" s="31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31"/>
      <c r="N76" s="31"/>
      <c r="O76" s="31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31"/>
      <c r="N77" s="31"/>
      <c r="O77" s="31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31"/>
      <c r="N78" s="31"/>
      <c r="O78" s="31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31"/>
      <c r="N79" s="31"/>
      <c r="O79" s="31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31"/>
      <c r="N80" s="31"/>
      <c r="O80" s="31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1"/>
      <c r="N81" s="31"/>
      <c r="O81" s="31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1"/>
      <c r="N82" s="31"/>
      <c r="O82" s="31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1"/>
      <c r="N83" s="31"/>
      <c r="O83" s="31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1"/>
      <c r="N84" s="31"/>
      <c r="O84" s="31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1"/>
      <c r="N85" s="31"/>
      <c r="O85" s="31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1"/>
      <c r="N86" s="31"/>
      <c r="O86" s="31"/>
    </row>
    <row r="87" spans="1: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1"/>
      <c r="N87" s="31"/>
      <c r="O87" s="31"/>
    </row>
    <row r="88" spans="1: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1"/>
      <c r="N88" s="31"/>
      <c r="O88" s="31"/>
    </row>
    <row r="89" spans="1: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1"/>
      <c r="N89" s="31"/>
      <c r="O89" s="31"/>
    </row>
    <row r="90" spans="1: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1"/>
      <c r="N90" s="31"/>
      <c r="O90" s="31"/>
    </row>
    <row r="91" spans="1: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1"/>
      <c r="N91" s="31"/>
      <c r="O91" s="31"/>
    </row>
    <row r="92" spans="1: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1"/>
      <c r="N92" s="31"/>
      <c r="O92" s="31"/>
    </row>
    <row r="93" spans="1: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1"/>
      <c r="N93" s="31"/>
      <c r="O93" s="31"/>
    </row>
    <row r="94" spans="1: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1"/>
      <c r="N94" s="31"/>
      <c r="O94" s="31"/>
    </row>
    <row r="95" spans="1: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1"/>
      <c r="N95" s="31"/>
      <c r="O95" s="31"/>
    </row>
    <row r="96" spans="1: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1"/>
      <c r="N96" s="31"/>
      <c r="O96" s="31"/>
    </row>
    <row r="97" spans="1: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1"/>
      <c r="N97" s="31"/>
      <c r="O97" s="31"/>
    </row>
    <row r="98" spans="1: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1"/>
      <c r="N98" s="31"/>
      <c r="O98" s="31"/>
    </row>
    <row r="99" spans="1: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1"/>
      <c r="N99" s="31"/>
      <c r="O99" s="31"/>
    </row>
    <row r="100" spans="1: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1"/>
      <c r="N100" s="31"/>
      <c r="O100" s="31"/>
    </row>
    <row r="101" spans="1: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1"/>
      <c r="N101" s="31"/>
      <c r="O101" s="31"/>
    </row>
    <row r="102" spans="1: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1"/>
      <c r="N102" s="31"/>
      <c r="O102" s="31"/>
    </row>
    <row r="103" spans="1: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1"/>
      <c r="N103" s="31"/>
      <c r="O103" s="31"/>
    </row>
    <row r="104" spans="1: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1"/>
      <c r="N104" s="31"/>
      <c r="O104" s="31"/>
    </row>
    <row r="105" spans="1: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1"/>
      <c r="N105" s="31"/>
      <c r="O105" s="31"/>
    </row>
    <row r="106" spans="1: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1"/>
      <c r="N106" s="31"/>
      <c r="O106" s="31"/>
    </row>
    <row r="107" spans="1: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1"/>
      <c r="N107" s="31"/>
      <c r="O107" s="31"/>
    </row>
    <row r="108" spans="1: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1"/>
      <c r="N108" s="31"/>
      <c r="O108" s="31"/>
    </row>
    <row r="109" spans="1: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1"/>
      <c r="N109" s="31"/>
      <c r="O109" s="31"/>
    </row>
    <row r="110" spans="1: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1"/>
      <c r="N110" s="31"/>
      <c r="O110" s="31"/>
    </row>
    <row r="111" spans="1: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1"/>
      <c r="N111" s="31"/>
      <c r="O111" s="31"/>
    </row>
    <row r="112" spans="1: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1"/>
      <c r="N112" s="31"/>
      <c r="O112" s="31"/>
    </row>
    <row r="113" spans="1: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1"/>
      <c r="N113" s="31"/>
      <c r="O113" s="31"/>
    </row>
    <row r="114" spans="1: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1"/>
      <c r="N114" s="31"/>
      <c r="O114" s="31"/>
    </row>
    <row r="115" spans="1: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1"/>
      <c r="N115" s="31"/>
      <c r="O115" s="31"/>
    </row>
    <row r="116" spans="1: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1"/>
      <c r="N116" s="31"/>
      <c r="O116" s="31"/>
    </row>
    <row r="117" spans="1: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1"/>
      <c r="N117" s="31"/>
      <c r="O117" s="31"/>
    </row>
    <row r="118" spans="1: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1"/>
      <c r="N118" s="31"/>
      <c r="O118" s="31"/>
    </row>
    <row r="1845" spans="1: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31"/>
      <c r="N1845" s="31"/>
      <c r="O1845" s="31"/>
    </row>
    <row r="3569" spans="1:1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31"/>
      <c r="N3569" s="31"/>
      <c r="O3569" s="31"/>
    </row>
    <row r="3570" spans="1:1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31"/>
      <c r="N3570" s="31"/>
      <c r="O3570" s="31"/>
    </row>
    <row r="3571" spans="1:1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31"/>
      <c r="N3571" s="31"/>
      <c r="O3571" s="31"/>
    </row>
    <row r="3572" spans="1:1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31"/>
      <c r="N3572" s="31"/>
      <c r="O3572" s="31"/>
    </row>
    <row r="3573" spans="1:1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31"/>
      <c r="N3573" s="31"/>
      <c r="O3573" s="31"/>
    </row>
    <row r="3574" spans="1:1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31"/>
      <c r="N3574" s="31"/>
      <c r="O3574" s="31"/>
    </row>
    <row r="3575" spans="1:1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31"/>
      <c r="N3575" s="31"/>
      <c r="O3575" s="31"/>
    </row>
    <row r="3576" spans="1:1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31"/>
      <c r="N3576" s="31"/>
      <c r="O3576" s="31"/>
    </row>
    <row r="3577" spans="1:1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31"/>
      <c r="N3577" s="31"/>
      <c r="O3577" s="31"/>
    </row>
    <row r="3578" spans="1:1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31"/>
      <c r="N3578" s="31"/>
      <c r="O3578" s="31"/>
    </row>
    <row r="3579" spans="1:1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31"/>
      <c r="N3579" s="31"/>
      <c r="O3579" s="31"/>
    </row>
    <row r="3580" spans="1:1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31"/>
      <c r="N3580" s="31"/>
      <c r="O3580" s="31"/>
    </row>
    <row r="3581" spans="1:1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31"/>
      <c r="N3581" s="31"/>
      <c r="O3581" s="31"/>
    </row>
    <row r="3582" spans="1:1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31"/>
      <c r="N3582" s="31"/>
      <c r="O3582" s="31"/>
    </row>
    <row r="3583" spans="1:1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31"/>
      <c r="N3583" s="31"/>
      <c r="O3583" s="31"/>
    </row>
    <row r="3584" spans="1:1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31"/>
      <c r="N3584" s="31"/>
      <c r="O3584" s="31"/>
    </row>
  </sheetData>
  <sheetProtection selectLockedCells="1"/>
  <mergeCells count="15">
    <mergeCell ref="A1:O1"/>
    <mergeCell ref="F2:G2"/>
    <mergeCell ref="H2:I2"/>
    <mergeCell ref="J2:K2"/>
    <mergeCell ref="A39:F39"/>
    <mergeCell ref="B40:O40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printOptions horizontalCentered="1"/>
  <pageMargins left="0.235416666666667" right="0.235416666666667" top="0.393055555555556" bottom="0.354166666666667" header="0.235416666666667" footer="0.235416666666667"/>
  <pageSetup paperSize="9" orientation="landscape" horizontalDpi="200" verticalDpi="300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2.技术需求及数量表</vt:lpstr>
      <vt:lpstr>3.技术需求偏离表(格式)</vt:lpstr>
      <vt:lpstr>4.分项报价表(格式)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dcterms:created xsi:type="dcterms:W3CDTF">2015-10-27T02:38:00Z</dcterms:created>
  <cp:lastPrinted>2017-10-12T12:30:00Z</cp:lastPrinted>
  <dcterms:modified xsi:type="dcterms:W3CDTF">2018-07-12T02:24:01Z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