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240" windowHeight="9240"/>
  </bookViews>
  <sheets>
    <sheet name="11" sheetId="5" r:id="rId1"/>
  </sheets>
  <definedNames>
    <definedName name="_xlnm._FilterDatabase" localSheetId="0" hidden="1">'11'!$A$2:$E$10</definedName>
    <definedName name="OLE_LINK3" localSheetId="0">'11'!#REF!</definedName>
    <definedName name="OLE_LINK9" localSheetId="0">'11'!#REF!</definedName>
    <definedName name="_xlnm.Print_Titles" localSheetId="0">'11'!$1:$2</definedName>
  </definedNames>
  <calcPr calcId="124519"/>
</workbook>
</file>

<file path=xl/calcChain.xml><?xml version="1.0" encoding="utf-8"?>
<calcChain xmlns="http://schemas.openxmlformats.org/spreadsheetml/2006/main">
  <c r="F26" i="5"/>
  <c r="E26"/>
  <c r="G26"/>
  <c r="F23"/>
  <c r="G23"/>
  <c r="G27" s="1"/>
  <c r="E23"/>
  <c r="G17"/>
  <c r="F17"/>
  <c r="E17"/>
  <c r="F7"/>
  <c r="G7"/>
  <c r="E6"/>
  <c r="E5"/>
  <c r="E4"/>
  <c r="E7" l="1"/>
  <c r="E27" s="1"/>
  <c r="F27"/>
</calcChain>
</file>

<file path=xl/sharedStrings.xml><?xml version="1.0" encoding="utf-8"?>
<sst xmlns="http://schemas.openxmlformats.org/spreadsheetml/2006/main" count="85" uniqueCount="65">
  <si>
    <t>项目名称</t>
    <phoneticPr fontId="1" type="noConversion"/>
  </si>
  <si>
    <t>下浮系数
（%）</t>
    <phoneticPr fontId="1" type="noConversion"/>
  </si>
  <si>
    <t>收费标准</t>
    <phoneticPr fontId="1" type="noConversion"/>
  </si>
  <si>
    <t>注：本次报价为暂定报价。上述报价参考国家发展改革委《关于招标代理服务收费有关问题的通知》（发改办价格[2003]857号）、《关于降低部分建设项目收费标准规范收费行为等有关问题的通知》（发改价格[2011]534号）、国家发展计划委员会关于《招标代理服务收费管理暂行办法》（计价格[2002]1980号）、广西壮族自治区物价局转发国家发展改革委《关于降低部分建设项目收费标准规范收费行为等有关问题的通知》（桂价费[2011]55号）计取，最终招标代理服务费以本项目实际中标金额为计算基数，按差额累进方法计算。</t>
    <phoneticPr fontId="1" type="noConversion"/>
  </si>
  <si>
    <t>序号</t>
    <phoneticPr fontId="1" type="noConversion"/>
  </si>
  <si>
    <t>预算金额（万元）</t>
    <phoneticPr fontId="1" type="noConversion"/>
  </si>
  <si>
    <t>招标代理费预算金额</t>
    <phoneticPr fontId="1" type="noConversion"/>
  </si>
  <si>
    <t>招标项目预算金额</t>
    <phoneticPr fontId="1" type="noConversion"/>
  </si>
  <si>
    <t>招标代理费报价
（万元）</t>
    <phoneticPr fontId="1" type="noConversion"/>
  </si>
  <si>
    <t>报价</t>
    <phoneticPr fontId="1" type="noConversion"/>
  </si>
  <si>
    <t>包含的主要内容</t>
    <phoneticPr fontId="1" type="noConversion"/>
  </si>
  <si>
    <t>服务类</t>
    <phoneticPr fontId="1" type="noConversion"/>
  </si>
  <si>
    <t>5号线一期工程电动客车采购</t>
    <phoneticPr fontId="1" type="noConversion"/>
  </si>
  <si>
    <t>5号线一期工程电动客车电气牵引系统采购</t>
    <phoneticPr fontId="1" type="noConversion"/>
  </si>
  <si>
    <t>5号线一期工程1500V直流开关柜与钢轨电位限制装置</t>
    <phoneticPr fontId="1" type="noConversion"/>
  </si>
  <si>
    <t>5号线一期工程配电变压器与整流机组</t>
    <phoneticPr fontId="1" type="noConversion"/>
  </si>
  <si>
    <t>5号线一期工程AC40.5kV气体绝缘金属封闭开关柜</t>
    <phoneticPr fontId="1" type="noConversion"/>
  </si>
  <si>
    <t>5号线一期工程再生能量制动装置</t>
    <phoneticPr fontId="1" type="noConversion"/>
  </si>
  <si>
    <t>5号线一期工程AC35kV电力电缆</t>
    <phoneticPr fontId="1" type="noConversion"/>
  </si>
  <si>
    <t>5号线一期工程110kV六氟化硫气体绝缘金属封闭开关设备（GIS）</t>
    <phoneticPr fontId="1" type="noConversion"/>
  </si>
  <si>
    <t>5号线一期工程110kV油浸自冷式电力变压器</t>
    <phoneticPr fontId="1" type="noConversion"/>
  </si>
  <si>
    <t>5号线一期工程35kV静止型动态无功补偿装置（SVG）</t>
    <phoneticPr fontId="1" type="noConversion"/>
  </si>
  <si>
    <t>5号线一期工程供电运营安全管理系统</t>
    <phoneticPr fontId="1" type="noConversion"/>
  </si>
  <si>
    <t>5号线一期工程通信系统集成暨专用通信系统设备采购</t>
    <phoneticPr fontId="1" type="noConversion"/>
  </si>
  <si>
    <t>5号线一期工程专用无线通信系统设备采购</t>
    <phoneticPr fontId="1" type="noConversion"/>
  </si>
  <si>
    <t>5号线一期工程警用通信系统设备采购</t>
    <phoneticPr fontId="1" type="noConversion"/>
  </si>
  <si>
    <t>5号线一期工程商用通信系统设备采购</t>
    <phoneticPr fontId="1" type="noConversion"/>
  </si>
  <si>
    <t>5号线一期工程通信系统信息网络设备采购</t>
    <phoneticPr fontId="1" type="noConversion"/>
  </si>
  <si>
    <t>5号线一期工程自动售检票系统设备采购</t>
    <phoneticPr fontId="1" type="noConversion"/>
  </si>
  <si>
    <t>5号线一期工程信号系统及综合监控系统设备采购（含集成、UPS电源整合设备采购）</t>
    <phoneticPr fontId="11" type="noConversion"/>
  </si>
  <si>
    <t>货物类</t>
    <phoneticPr fontId="1" type="noConversion"/>
  </si>
  <si>
    <t>5号线一期工程核心机电专业的第三方安全评估</t>
    <phoneticPr fontId="1" type="noConversion"/>
  </si>
  <si>
    <t>电动客车招标代理</t>
    <phoneticPr fontId="1" type="noConversion"/>
  </si>
  <si>
    <t>电气牵引系统招标代理</t>
    <phoneticPr fontId="1" type="noConversion"/>
  </si>
  <si>
    <t>全线DC1500V开关柜（含备用小车、直流端子柜、钢轨限位装置，含再生能量制动装置的柜子）招标代理</t>
    <phoneticPr fontId="1" type="noConversion"/>
  </si>
  <si>
    <t>全线AC35kV电力电缆招标代理</t>
    <phoneticPr fontId="1" type="noConversion"/>
  </si>
  <si>
    <t>全线信号设备采购、综合监控设备采购招标代理</t>
    <phoneticPr fontId="11" type="noConversion"/>
  </si>
  <si>
    <t>全线整流变压器、配电变压器、整流器招标代理</t>
    <phoneticPr fontId="1" type="noConversion"/>
  </si>
  <si>
    <t>全线40.5kV气体绝缘金属封闭开关柜招标代理</t>
    <phoneticPr fontId="1" type="noConversion"/>
  </si>
  <si>
    <t>全线再生能量制动装置招标代理</t>
    <phoneticPr fontId="1" type="noConversion"/>
  </si>
  <si>
    <t>全线110kV六氟化硫气体绝缘金属封闭开关设备招标代理</t>
    <phoneticPr fontId="1" type="noConversion"/>
  </si>
  <si>
    <t>全线110kV变压器招标代理</t>
    <phoneticPr fontId="1" type="noConversion"/>
  </si>
  <si>
    <t>全线35kV静止型动态无功补偿装置招标代理</t>
    <phoneticPr fontId="1" type="noConversion"/>
  </si>
  <si>
    <t>供电运营安全管理系统招标代理</t>
    <phoneticPr fontId="1" type="noConversion"/>
  </si>
  <si>
    <t>全线专用通信系统设备招标代理</t>
    <phoneticPr fontId="1" type="noConversion"/>
  </si>
  <si>
    <t>全线专用无线通信设备招标代理</t>
    <phoneticPr fontId="1" type="noConversion"/>
  </si>
  <si>
    <t>全线警用通信设备招标代理</t>
    <phoneticPr fontId="1" type="noConversion"/>
  </si>
  <si>
    <t>全线商用通信设备招标代理</t>
    <phoneticPr fontId="1" type="noConversion"/>
  </si>
  <si>
    <t>全线通信系统信息网络设备招标代理</t>
    <phoneticPr fontId="1" type="noConversion"/>
  </si>
  <si>
    <t>全线自动售检票系统集成采购招标代理</t>
    <phoneticPr fontId="1" type="noConversion"/>
  </si>
  <si>
    <t>全线核心机电专业的第三方安全评估招标代理</t>
    <phoneticPr fontId="1" type="noConversion"/>
  </si>
  <si>
    <t>分包</t>
    <phoneticPr fontId="1" type="noConversion"/>
  </si>
  <si>
    <t>名称</t>
    <phoneticPr fontId="1" type="noConversion"/>
  </si>
  <si>
    <t>国际包</t>
    <phoneticPr fontId="1" type="noConversion"/>
  </si>
  <si>
    <t>供电包</t>
    <phoneticPr fontId="1" type="noConversion"/>
  </si>
  <si>
    <t>通信包</t>
    <phoneticPr fontId="1" type="noConversion"/>
  </si>
  <si>
    <t>AFC及服务包</t>
    <phoneticPr fontId="1" type="noConversion"/>
  </si>
  <si>
    <t>小计</t>
    <phoneticPr fontId="1" type="noConversion"/>
  </si>
  <si>
    <t>合计</t>
    <phoneticPr fontId="1" type="noConversion"/>
  </si>
  <si>
    <t>南宁市轨道交通5号线一期工程机电系统等招标项目报价表</t>
    <phoneticPr fontId="1" type="noConversion"/>
  </si>
  <si>
    <t>业绩要求</t>
    <phoneticPr fontId="1" type="noConversion"/>
  </si>
  <si>
    <t>供电招标方面业绩，有轨道交通供电招标相关业绩者优先</t>
    <phoneticPr fontId="1" type="noConversion"/>
  </si>
  <si>
    <t>国际招标方面业绩，有轨道交通车辆、信号招标相关业绩者优先</t>
    <phoneticPr fontId="1" type="noConversion"/>
  </si>
  <si>
    <t>通信招标方面业绩，有轨道交通通信招标相关业绩者优先</t>
    <phoneticPr fontId="1" type="noConversion"/>
  </si>
  <si>
    <t>自动化专业招标方面业绩，有轨道交通自动化专业招标相关业绩者优先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</si>
</sst>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  <protection locked="0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</cellXfs>
  <cellStyles count="2">
    <cellStyle name="常规" xfId="0" builtinId="0"/>
    <cellStyle name="常规 2 9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16" workbookViewId="0">
      <selection activeCell="B24" sqref="B24:B25"/>
    </sheetView>
  </sheetViews>
  <sheetFormatPr defaultRowHeight="13.5"/>
  <cols>
    <col min="1" max="1" width="6.625" style="1" customWidth="1"/>
    <col min="2" max="2" width="4.625" style="1" customWidth="1"/>
    <col min="3" max="3" width="18.625" style="1" customWidth="1"/>
    <col min="4" max="4" width="22.625" style="1" customWidth="1"/>
    <col min="5" max="6" width="10.625" style="1" customWidth="1"/>
    <col min="7" max="10" width="6.625" style="1" customWidth="1"/>
    <col min="11" max="16384" width="9" style="1"/>
  </cols>
  <sheetData>
    <row r="1" spans="1:10" ht="39.950000000000003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" customHeight="1">
      <c r="A2" s="30" t="s">
        <v>4</v>
      </c>
      <c r="B2" s="34" t="s">
        <v>0</v>
      </c>
      <c r="C2" s="35"/>
      <c r="D2" s="32" t="s">
        <v>10</v>
      </c>
      <c r="E2" s="27" t="s">
        <v>5</v>
      </c>
      <c r="F2" s="29"/>
      <c r="G2" s="27" t="s">
        <v>9</v>
      </c>
      <c r="H2" s="29"/>
      <c r="I2" s="30" t="s">
        <v>2</v>
      </c>
      <c r="J2" s="30" t="s">
        <v>60</v>
      </c>
    </row>
    <row r="3" spans="1:10" ht="50.1" customHeight="1">
      <c r="A3" s="31"/>
      <c r="B3" s="16" t="s">
        <v>51</v>
      </c>
      <c r="C3" s="16" t="s">
        <v>52</v>
      </c>
      <c r="D3" s="33"/>
      <c r="E3" s="6" t="s">
        <v>7</v>
      </c>
      <c r="F3" s="6" t="s">
        <v>6</v>
      </c>
      <c r="G3" s="3" t="s">
        <v>8</v>
      </c>
      <c r="H3" s="3" t="s">
        <v>1</v>
      </c>
      <c r="I3" s="31"/>
      <c r="J3" s="31"/>
    </row>
    <row r="4" spans="1:10" ht="39.950000000000003" customHeight="1">
      <c r="A4" s="5">
        <v>1</v>
      </c>
      <c r="B4" s="36" t="s">
        <v>53</v>
      </c>
      <c r="C4" s="14" t="s">
        <v>12</v>
      </c>
      <c r="D4" s="15" t="s">
        <v>32</v>
      </c>
      <c r="E4" s="25">
        <f>102240-120*144</f>
        <v>84960</v>
      </c>
      <c r="F4" s="19">
        <v>74.635999999999996</v>
      </c>
      <c r="G4" s="4"/>
      <c r="H4" s="4"/>
      <c r="I4" s="7" t="s">
        <v>30</v>
      </c>
      <c r="J4" s="39" t="s">
        <v>62</v>
      </c>
    </row>
    <row r="5" spans="1:10" ht="39.950000000000003" customHeight="1">
      <c r="A5" s="5">
        <v>2</v>
      </c>
      <c r="B5" s="37"/>
      <c r="C5" s="14" t="s">
        <v>13</v>
      </c>
      <c r="D5" s="15" t="s">
        <v>33</v>
      </c>
      <c r="E5" s="25">
        <f>144*120</f>
        <v>17280</v>
      </c>
      <c r="F5" s="20">
        <v>46.04</v>
      </c>
      <c r="G5" s="7"/>
      <c r="H5" s="7"/>
      <c r="I5" s="7" t="s">
        <v>30</v>
      </c>
      <c r="J5" s="40"/>
    </row>
    <row r="6" spans="1:10" ht="60" customHeight="1">
      <c r="A6" s="5">
        <v>3</v>
      </c>
      <c r="B6" s="38"/>
      <c r="C6" s="13" t="s">
        <v>29</v>
      </c>
      <c r="D6" s="2" t="s">
        <v>36</v>
      </c>
      <c r="E6" s="25">
        <f>26000+11507</f>
        <v>37507</v>
      </c>
      <c r="F6" s="20">
        <v>56.153500000000001</v>
      </c>
      <c r="G6" s="7"/>
      <c r="H6" s="7"/>
      <c r="I6" s="7" t="s">
        <v>30</v>
      </c>
      <c r="J6" s="41"/>
    </row>
    <row r="7" spans="1:10" s="11" customFormat="1" ht="30" customHeight="1">
      <c r="A7" s="27" t="s">
        <v>57</v>
      </c>
      <c r="B7" s="28"/>
      <c r="C7" s="28"/>
      <c r="D7" s="29"/>
      <c r="E7" s="21">
        <f>SUM(E4:E6)</f>
        <v>139747</v>
      </c>
      <c r="F7" s="21">
        <f t="shared" ref="F7:G7" si="0">SUM(F4:F6)</f>
        <v>176.8295</v>
      </c>
      <c r="G7" s="17">
        <f t="shared" si="0"/>
        <v>0</v>
      </c>
      <c r="H7" s="9"/>
      <c r="I7" s="9"/>
      <c r="J7" s="18"/>
    </row>
    <row r="8" spans="1:10" ht="50.1" customHeight="1">
      <c r="A8" s="5">
        <v>4</v>
      </c>
      <c r="B8" s="36" t="s">
        <v>54</v>
      </c>
      <c r="C8" s="2" t="s">
        <v>14</v>
      </c>
      <c r="D8" s="2" t="s">
        <v>34</v>
      </c>
      <c r="E8" s="25">
        <v>3459</v>
      </c>
      <c r="F8" s="20">
        <v>22.195</v>
      </c>
      <c r="G8" s="7"/>
      <c r="H8" s="7"/>
      <c r="I8" s="7" t="s">
        <v>30</v>
      </c>
      <c r="J8" s="39" t="s">
        <v>61</v>
      </c>
    </row>
    <row r="9" spans="1:10" ht="39.950000000000003" customHeight="1">
      <c r="A9" s="5">
        <v>5</v>
      </c>
      <c r="B9" s="37"/>
      <c r="C9" s="2" t="s">
        <v>15</v>
      </c>
      <c r="D9" s="2" t="s">
        <v>37</v>
      </c>
      <c r="E9" s="25">
        <v>2962</v>
      </c>
      <c r="F9" s="20">
        <v>19.71</v>
      </c>
      <c r="G9" s="7"/>
      <c r="H9" s="7"/>
      <c r="I9" s="7" t="s">
        <v>30</v>
      </c>
      <c r="J9" s="40"/>
    </row>
    <row r="10" spans="1:10" ht="39.950000000000003" customHeight="1">
      <c r="A10" s="5">
        <v>6</v>
      </c>
      <c r="B10" s="37"/>
      <c r="C10" s="2" t="s">
        <v>16</v>
      </c>
      <c r="D10" s="2" t="s">
        <v>38</v>
      </c>
      <c r="E10" s="23">
        <v>5058</v>
      </c>
      <c r="F10" s="22">
        <v>30.045000000000002</v>
      </c>
      <c r="G10" s="2"/>
      <c r="H10" s="2"/>
      <c r="I10" s="7" t="s">
        <v>30</v>
      </c>
      <c r="J10" s="40"/>
    </row>
    <row r="11" spans="1:10" ht="39.950000000000003" customHeight="1">
      <c r="A11" s="5">
        <v>7</v>
      </c>
      <c r="B11" s="37"/>
      <c r="C11" s="2" t="s">
        <v>17</v>
      </c>
      <c r="D11" s="2" t="s">
        <v>39</v>
      </c>
      <c r="E11" s="25">
        <v>1150</v>
      </c>
      <c r="F11" s="20">
        <v>10.65</v>
      </c>
      <c r="G11" s="7"/>
      <c r="H11" s="7"/>
      <c r="I11" s="7" t="s">
        <v>30</v>
      </c>
      <c r="J11" s="40"/>
    </row>
    <row r="12" spans="1:10" ht="39.950000000000003" customHeight="1">
      <c r="A12" s="5">
        <v>8</v>
      </c>
      <c r="B12" s="37"/>
      <c r="C12" s="2" t="s">
        <v>18</v>
      </c>
      <c r="D12" s="2" t="s">
        <v>35</v>
      </c>
      <c r="E12" s="25">
        <v>3877</v>
      </c>
      <c r="F12" s="20">
        <v>24.285</v>
      </c>
      <c r="G12" s="7"/>
      <c r="H12" s="7"/>
      <c r="I12" s="7" t="s">
        <v>30</v>
      </c>
      <c r="J12" s="40"/>
    </row>
    <row r="13" spans="1:10" ht="39.950000000000003" customHeight="1">
      <c r="A13" s="5">
        <v>9</v>
      </c>
      <c r="B13" s="37"/>
      <c r="C13" s="2" t="s">
        <v>19</v>
      </c>
      <c r="D13" s="2" t="s">
        <v>40</v>
      </c>
      <c r="E13" s="25">
        <v>431</v>
      </c>
      <c r="F13" s="20">
        <v>5.141</v>
      </c>
      <c r="G13" s="7"/>
      <c r="H13" s="7"/>
      <c r="I13" s="7" t="s">
        <v>30</v>
      </c>
      <c r="J13" s="40"/>
    </row>
    <row r="14" spans="1:10" ht="39.950000000000003" customHeight="1">
      <c r="A14" s="5">
        <v>10</v>
      </c>
      <c r="B14" s="37"/>
      <c r="C14" s="2" t="s">
        <v>20</v>
      </c>
      <c r="D14" s="2" t="s">
        <v>41</v>
      </c>
      <c r="E14" s="25">
        <v>954</v>
      </c>
      <c r="F14" s="20">
        <v>9.532</v>
      </c>
      <c r="G14" s="7"/>
      <c r="H14" s="7"/>
      <c r="I14" s="7" t="s">
        <v>30</v>
      </c>
      <c r="J14" s="40"/>
    </row>
    <row r="15" spans="1:10" ht="39.950000000000003" customHeight="1">
      <c r="A15" s="5">
        <v>11</v>
      </c>
      <c r="B15" s="37"/>
      <c r="C15" s="2" t="s">
        <v>21</v>
      </c>
      <c r="D15" s="2" t="s">
        <v>42</v>
      </c>
      <c r="E15" s="23">
        <v>765</v>
      </c>
      <c r="F15" s="22">
        <v>8.02</v>
      </c>
      <c r="G15" s="2"/>
      <c r="H15" s="2"/>
      <c r="I15" s="7" t="s">
        <v>30</v>
      </c>
      <c r="J15" s="40"/>
    </row>
    <row r="16" spans="1:10" ht="39.950000000000003" customHeight="1">
      <c r="A16" s="5">
        <v>12</v>
      </c>
      <c r="B16" s="38"/>
      <c r="C16" s="2" t="s">
        <v>22</v>
      </c>
      <c r="D16" s="2" t="s">
        <v>43</v>
      </c>
      <c r="E16" s="25">
        <v>611</v>
      </c>
      <c r="F16" s="20">
        <v>6.7880000000000003</v>
      </c>
      <c r="G16" s="7"/>
      <c r="H16" s="7"/>
      <c r="I16" s="7" t="s">
        <v>30</v>
      </c>
      <c r="J16" s="41"/>
    </row>
    <row r="17" spans="1:10" s="11" customFormat="1" ht="30" customHeight="1">
      <c r="A17" s="27" t="s">
        <v>57</v>
      </c>
      <c r="B17" s="28"/>
      <c r="C17" s="28"/>
      <c r="D17" s="29"/>
      <c r="E17" s="21">
        <f>SUM(E8:E16)</f>
        <v>19267</v>
      </c>
      <c r="F17" s="21">
        <f>SUM(F8:F16)</f>
        <v>136.36600000000001</v>
      </c>
      <c r="G17" s="17">
        <f>SUM(G8:G16)</f>
        <v>0</v>
      </c>
      <c r="H17" s="9"/>
      <c r="I17" s="9"/>
      <c r="J17" s="18"/>
    </row>
    <row r="18" spans="1:10" ht="39.950000000000003" customHeight="1">
      <c r="A18" s="5">
        <v>13</v>
      </c>
      <c r="B18" s="36" t="s">
        <v>55</v>
      </c>
      <c r="C18" s="12" t="s">
        <v>23</v>
      </c>
      <c r="D18" s="2" t="s">
        <v>44</v>
      </c>
      <c r="E18" s="25">
        <v>7654.08</v>
      </c>
      <c r="F18" s="20">
        <v>36.535200000000003</v>
      </c>
      <c r="G18" s="7"/>
      <c r="H18" s="7"/>
      <c r="I18" s="7" t="s">
        <v>30</v>
      </c>
      <c r="J18" s="39" t="s">
        <v>63</v>
      </c>
    </row>
    <row r="19" spans="1:10" ht="39.950000000000003" customHeight="1">
      <c r="A19" s="5">
        <v>14</v>
      </c>
      <c r="B19" s="37"/>
      <c r="C19" s="12" t="s">
        <v>24</v>
      </c>
      <c r="D19" s="2" t="s">
        <v>45</v>
      </c>
      <c r="E19" s="25">
        <v>3008.25</v>
      </c>
      <c r="F19" s="20">
        <v>19.94125</v>
      </c>
      <c r="G19" s="7"/>
      <c r="H19" s="7"/>
      <c r="I19" s="7" t="s">
        <v>30</v>
      </c>
      <c r="J19" s="42"/>
    </row>
    <row r="20" spans="1:10" ht="39.950000000000003" customHeight="1">
      <c r="A20" s="5">
        <v>15</v>
      </c>
      <c r="B20" s="37"/>
      <c r="C20" s="12" t="s">
        <v>25</v>
      </c>
      <c r="D20" s="2" t="s">
        <v>46</v>
      </c>
      <c r="E20" s="25">
        <v>6253.1</v>
      </c>
      <c r="F20" s="20">
        <v>33.03275</v>
      </c>
      <c r="G20" s="7"/>
      <c r="H20" s="7"/>
      <c r="I20" s="7" t="s">
        <v>30</v>
      </c>
      <c r="J20" s="42"/>
    </row>
    <row r="21" spans="1:10" ht="39.950000000000003" customHeight="1">
      <c r="A21" s="5">
        <v>16</v>
      </c>
      <c r="B21" s="37"/>
      <c r="C21" s="12" t="s">
        <v>26</v>
      </c>
      <c r="D21" s="2" t="s">
        <v>47</v>
      </c>
      <c r="E21" s="23">
        <v>1602.98</v>
      </c>
      <c r="F21" s="22">
        <v>12.914899999999999</v>
      </c>
      <c r="G21" s="2"/>
      <c r="H21" s="2"/>
      <c r="I21" s="7" t="s">
        <v>30</v>
      </c>
      <c r="J21" s="42"/>
    </row>
    <row r="22" spans="1:10" ht="39.950000000000003" customHeight="1">
      <c r="A22" s="5">
        <v>17</v>
      </c>
      <c r="B22" s="38"/>
      <c r="C22" s="12" t="s">
        <v>27</v>
      </c>
      <c r="D22" s="2" t="s">
        <v>48</v>
      </c>
      <c r="E22" s="25">
        <v>760.62</v>
      </c>
      <c r="F22" s="20">
        <v>7.9849600000000001</v>
      </c>
      <c r="G22" s="7"/>
      <c r="H22" s="7"/>
      <c r="I22" s="7" t="s">
        <v>30</v>
      </c>
      <c r="J22" s="43"/>
    </row>
    <row r="23" spans="1:10" s="11" customFormat="1" ht="30" customHeight="1">
      <c r="A23" s="27" t="s">
        <v>57</v>
      </c>
      <c r="B23" s="28"/>
      <c r="C23" s="28"/>
      <c r="D23" s="29"/>
      <c r="E23" s="21">
        <f>SUM(E18:E22)</f>
        <v>19279.03</v>
      </c>
      <c r="F23" s="21">
        <f>SUM(F18:F22)</f>
        <v>110.40906</v>
      </c>
      <c r="G23" s="17">
        <f t="shared" ref="G23" si="1">SUM(G18:G22)</f>
        <v>0</v>
      </c>
      <c r="H23" s="9"/>
      <c r="I23" s="9"/>
      <c r="J23" s="18"/>
    </row>
    <row r="24" spans="1:10" ht="80.099999999999994" customHeight="1">
      <c r="A24" s="5">
        <v>18</v>
      </c>
      <c r="B24" s="36" t="s">
        <v>56</v>
      </c>
      <c r="C24" s="8" t="s">
        <v>28</v>
      </c>
      <c r="D24" s="5" t="s">
        <v>49</v>
      </c>
      <c r="E24" s="25">
        <v>12018</v>
      </c>
      <c r="F24" s="20">
        <v>43.408999999999999</v>
      </c>
      <c r="G24" s="7"/>
      <c r="H24" s="7"/>
      <c r="I24" s="7" t="s">
        <v>30</v>
      </c>
      <c r="J24" s="39" t="s">
        <v>64</v>
      </c>
    </row>
    <row r="25" spans="1:10" ht="80.099999999999994" customHeight="1">
      <c r="A25" s="5">
        <v>19</v>
      </c>
      <c r="B25" s="37"/>
      <c r="C25" s="7" t="s">
        <v>31</v>
      </c>
      <c r="D25" s="5" t="s">
        <v>50</v>
      </c>
      <c r="E25" s="23">
        <v>1960</v>
      </c>
      <c r="F25" s="23">
        <v>14.7</v>
      </c>
      <c r="G25" s="5"/>
      <c r="H25" s="5"/>
      <c r="I25" s="7" t="s">
        <v>11</v>
      </c>
      <c r="J25" s="42"/>
    </row>
    <row r="26" spans="1:10" s="11" customFormat="1" ht="30" customHeight="1">
      <c r="A26" s="27" t="s">
        <v>57</v>
      </c>
      <c r="B26" s="28"/>
      <c r="C26" s="28"/>
      <c r="D26" s="29"/>
      <c r="E26" s="21">
        <f>SUM(E24:E25)</f>
        <v>13978</v>
      </c>
      <c r="F26" s="21">
        <f>SUM(F24:F25)</f>
        <v>58.108999999999995</v>
      </c>
      <c r="G26" s="17">
        <f>SUM(G24:G25)</f>
        <v>0</v>
      </c>
      <c r="H26" s="9"/>
      <c r="I26" s="9"/>
      <c r="J26" s="18"/>
    </row>
    <row r="27" spans="1:10" s="11" customFormat="1" ht="30" customHeight="1">
      <c r="A27" s="27" t="s">
        <v>58</v>
      </c>
      <c r="B27" s="28"/>
      <c r="C27" s="28"/>
      <c r="D27" s="29"/>
      <c r="E27" s="24">
        <f>SUM(E7,E17,E23,E26)</f>
        <v>192271.03</v>
      </c>
      <c r="F27" s="24">
        <f>SUM(F7,F17,F23,F26)</f>
        <v>481.71356000000003</v>
      </c>
      <c r="G27" s="3">
        <f>SUM(G7,G17,G23,G26)</f>
        <v>0</v>
      </c>
      <c r="H27" s="3"/>
      <c r="I27" s="9"/>
      <c r="J27" s="10"/>
    </row>
    <row r="28" spans="1:10" ht="68.25" customHeight="1">
      <c r="A28" s="44" t="s">
        <v>3</v>
      </c>
      <c r="B28" s="44"/>
      <c r="C28" s="45"/>
      <c r="D28" s="45"/>
      <c r="E28" s="45"/>
      <c r="F28" s="45"/>
      <c r="G28" s="45"/>
      <c r="H28" s="45"/>
      <c r="I28" s="45"/>
      <c r="J28" s="45"/>
    </row>
  </sheetData>
  <mergeCells count="22">
    <mergeCell ref="A17:D17"/>
    <mergeCell ref="A23:D23"/>
    <mergeCell ref="A26:D26"/>
    <mergeCell ref="A28:J28"/>
    <mergeCell ref="J24:J25"/>
    <mergeCell ref="B24:B25"/>
    <mergeCell ref="A1:J1"/>
    <mergeCell ref="A27:D27"/>
    <mergeCell ref="A2:A3"/>
    <mergeCell ref="D2:D3"/>
    <mergeCell ref="E2:F2"/>
    <mergeCell ref="G2:H2"/>
    <mergeCell ref="I2:I3"/>
    <mergeCell ref="J2:J3"/>
    <mergeCell ref="B2:C2"/>
    <mergeCell ref="B4:B6"/>
    <mergeCell ref="B8:B16"/>
    <mergeCell ref="B18:B22"/>
    <mergeCell ref="J4:J6"/>
    <mergeCell ref="J8:J16"/>
    <mergeCell ref="J18:J22"/>
    <mergeCell ref="A7:D7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</vt:lpstr>
      <vt:lpstr>'11'!Print_Titles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2018-08-31T02:47:47Z</dcterms:modified>
</cp:coreProperties>
</file>